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749BC26D-5220-44EA-A401-81F3B15CC6D2}" xr6:coauthVersionLast="31" xr6:coauthVersionMax="31" xr10:uidLastSave="{00000000-0000-0000-0000-000000000000}"/>
  <workbookProtection workbookAlgorithmName="SHA-512" workbookHashValue="vAubk2E348bB1966QCdGXtItnwHmMRo5aocw46Y7JbLPiIgNjA0gIx9pBJl0NS5w6ia5HDsqsM4NHZSHfud/oQ==" workbookSaltValue="1ncmuflGsNsV4O48G+8TSQ=="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dXdata!$A$16:$AH$49</definedName>
    <definedName name="DATA" localSheetId="3">'dXdata - Annual'!$F$12:$I$46</definedName>
    <definedName name="DATA" localSheetId="2">'dXdata - Monthly'!$F$12:$AM$46</definedName>
    <definedName name="DATES" localSheetId="5">dXdata!$A$16:$A$49</definedName>
    <definedName name="DATES" localSheetId="3">'dXdata - Annual'!$F$12:$I$12</definedName>
    <definedName name="DATES" localSheetId="2">'dXdata - Monthly'!$F$12:$AM$12</definedName>
    <definedName name="IDS" localSheetId="5">dXdata!$B$7:$AH$7</definedName>
    <definedName name="IDS" localSheetId="3">'dXdata - Annual'!$B$7:$AH$7</definedName>
    <definedName name="IDS" localSheetId="2">'dXdata - Monthly'!$B$7:$AH$7</definedName>
    <definedName name="OBS" localSheetId="5">dXdata!$B$16:$AH$49</definedName>
    <definedName name="OBS" localSheetId="3">'dXdata - Annual'!$F$13:$I$46</definedName>
    <definedName name="OBS" localSheetId="2">'dXdata - Monthly'!$F$13:$AM$46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P36" i="1"/>
  <c r="AO37" i="1"/>
  <c r="AP37" i="1"/>
  <c r="AO38" i="1"/>
  <c r="AP38" i="1"/>
  <c r="AO39" i="1"/>
  <c r="AP39" i="1"/>
  <c r="AO28" i="1"/>
  <c r="AP28" i="1"/>
  <c r="AO29" i="1"/>
  <c r="AP29" i="1"/>
  <c r="AO30" i="1"/>
  <c r="AP30" i="1"/>
  <c r="AO31" i="1"/>
  <c r="AP31" i="1"/>
  <c r="AO32" i="1"/>
  <c r="AP32" i="1"/>
  <c r="AO33" i="1"/>
  <c r="AP33" i="1"/>
  <c r="AO34" i="1"/>
  <c r="AP34" i="1"/>
  <c r="AO24" i="1"/>
  <c r="AP24" i="1"/>
  <c r="AO25" i="1"/>
  <c r="AP25" i="1"/>
  <c r="AO26" i="1"/>
  <c r="AP26" i="1"/>
  <c r="AO17" i="1"/>
  <c r="AP17" i="1"/>
  <c r="AO18" i="1"/>
  <c r="AP18" i="1"/>
  <c r="AO19" i="1"/>
  <c r="AP19" i="1"/>
  <c r="AO20" i="1"/>
  <c r="AP20" i="1"/>
  <c r="AO21" i="1"/>
  <c r="AP21" i="1"/>
  <c r="AO22" i="1"/>
  <c r="AP22" i="1"/>
  <c r="AO14" i="1"/>
  <c r="AP14" i="1"/>
  <c r="AO15" i="1"/>
  <c r="AP15" i="1"/>
  <c r="AO5" i="1"/>
  <c r="AP5" i="1"/>
  <c r="AO6" i="1"/>
  <c r="AP6" i="1"/>
  <c r="AO7" i="1"/>
  <c r="AP7" i="1"/>
  <c r="AO8" i="1"/>
  <c r="AP8" i="1"/>
  <c r="AO9" i="1"/>
  <c r="AP9" i="1"/>
  <c r="AO10" i="1"/>
  <c r="AP10" i="1"/>
  <c r="AO11" i="1"/>
  <c r="AP11" i="1"/>
  <c r="AO12" i="1"/>
  <c r="AP12" i="1"/>
  <c r="AM36" i="1" l="1"/>
  <c r="AN36" i="1"/>
  <c r="AM37" i="1"/>
  <c r="AN37" i="1"/>
  <c r="AM38" i="1"/>
  <c r="AN38" i="1"/>
  <c r="AM39" i="1"/>
  <c r="AN39" i="1"/>
  <c r="AM28" i="1"/>
  <c r="AN28" i="1"/>
  <c r="AM29" i="1"/>
  <c r="AN29" i="1"/>
  <c r="AM30" i="1"/>
  <c r="AN30" i="1"/>
  <c r="AM31" i="1"/>
  <c r="AN31" i="1"/>
  <c r="AM32" i="1"/>
  <c r="AN32" i="1"/>
  <c r="AM33" i="1"/>
  <c r="AN33" i="1"/>
  <c r="AM34" i="1"/>
  <c r="AN34" i="1"/>
  <c r="AM24" i="1"/>
  <c r="AN24" i="1"/>
  <c r="AM25" i="1"/>
  <c r="AN25" i="1"/>
  <c r="AM26" i="1"/>
  <c r="AN26" i="1"/>
  <c r="AM17" i="1"/>
  <c r="AN17" i="1"/>
  <c r="AM18" i="1"/>
  <c r="AN18" i="1"/>
  <c r="AM19" i="1"/>
  <c r="AN19" i="1"/>
  <c r="AM20" i="1"/>
  <c r="AN20" i="1"/>
  <c r="AM21" i="1"/>
  <c r="AN21" i="1"/>
  <c r="AM22" i="1"/>
  <c r="AN22" i="1"/>
  <c r="AM14" i="1"/>
  <c r="AN14" i="1"/>
  <c r="AM15" i="1"/>
  <c r="AN15" i="1"/>
  <c r="AM5" i="1"/>
  <c r="AN5" i="1"/>
  <c r="AM6" i="1"/>
  <c r="AN6" i="1"/>
  <c r="AM7" i="1"/>
  <c r="AN7" i="1"/>
  <c r="AM8" i="1"/>
  <c r="AN8" i="1"/>
  <c r="AM9" i="1"/>
  <c r="AN9" i="1"/>
  <c r="AM10" i="1"/>
  <c r="AN10" i="1"/>
  <c r="AM11" i="1"/>
  <c r="AN11" i="1"/>
  <c r="AM12" i="1"/>
  <c r="AN12" i="1"/>
  <c r="AL32" i="1" l="1"/>
  <c r="AK32" i="1"/>
  <c r="AL36" i="1" l="1"/>
  <c r="AL37" i="1"/>
  <c r="AL38" i="1"/>
  <c r="AL39" i="1"/>
  <c r="AL28" i="1"/>
  <c r="AL29" i="1"/>
  <c r="AL30" i="1"/>
  <c r="AL31" i="1"/>
  <c r="AL33" i="1"/>
  <c r="AL34" i="1"/>
  <c r="AL24" i="1"/>
  <c r="AL25" i="1"/>
  <c r="AL26" i="1"/>
  <c r="AL17" i="1"/>
  <c r="AL18" i="1"/>
  <c r="AL19" i="1"/>
  <c r="AL20" i="1"/>
  <c r="AL21" i="1"/>
  <c r="AL22" i="1"/>
  <c r="AL14" i="1"/>
  <c r="AL15" i="1"/>
  <c r="AL5" i="1"/>
  <c r="AL6" i="1"/>
  <c r="AL7" i="1"/>
  <c r="AL8" i="1"/>
  <c r="AL9" i="1"/>
  <c r="AL10" i="1"/>
  <c r="AL11" i="1"/>
  <c r="AL12" i="1"/>
  <c r="AK36" i="1" l="1"/>
  <c r="AK37" i="1"/>
  <c r="AK38" i="1"/>
  <c r="AK39" i="1"/>
  <c r="AK28" i="1"/>
  <c r="AK29" i="1"/>
  <c r="AK30" i="1"/>
  <c r="AK31" i="1"/>
  <c r="AK33" i="1"/>
  <c r="AK34" i="1"/>
  <c r="AK24" i="1"/>
  <c r="AK25" i="1"/>
  <c r="AK26" i="1"/>
  <c r="AK17" i="1"/>
  <c r="AK18" i="1"/>
  <c r="AK19" i="1"/>
  <c r="AK20" i="1"/>
  <c r="AK21" i="1"/>
  <c r="AK22" i="1"/>
  <c r="AK14" i="1"/>
  <c r="AK15" i="1"/>
  <c r="AK5" i="1"/>
  <c r="AK6" i="1"/>
  <c r="AK7" i="1"/>
  <c r="AK8" i="1"/>
  <c r="AK9" i="1"/>
  <c r="AK10" i="1"/>
  <c r="AK11" i="1"/>
  <c r="AK12" i="1"/>
  <c r="AI36" i="1" l="1"/>
  <c r="AJ36" i="1"/>
  <c r="AI37" i="1"/>
  <c r="AJ37" i="1"/>
  <c r="AI38" i="1"/>
  <c r="AJ38" i="1"/>
  <c r="AI39" i="1"/>
  <c r="AJ39"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38" i="1"/>
  <c r="AH39"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<sst xmlns="http://schemas.openxmlformats.org/spreadsheetml/2006/main" count="646" uniqueCount="253">
  <si>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</si>
  <si>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</si>
  <si>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</si>
  <si>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</si>
  <si>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</si>
  <si>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</si>
  <si>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</si>
  <si>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</si>
  <si>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</si>
  <si>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</si>
  <si>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</si>
  <si>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</si>
  <si>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</si>
  <si>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</si>
  <si>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</si>
  <si>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</si>
  <si>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</si>
  <si>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</si>
  <si>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</si>
  <si>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</si>
  <si>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</si>
  <si>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</si>
  <si>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</si>
  <si>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</si>
  <si>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</si>
  <si>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</si>
  <si>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</si>
  <si>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</si>
  <si>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</si>
  <si>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</si>
  <si>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</si>
  <si>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</si>
  <si>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</si>
  <si>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</si>
  <si>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</si>
  <si>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</si>
  <si>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</si>
  <si>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</si>
  <si>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</si>
  <si>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</si>
  <si>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</si>
  <si>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</si>
  <si>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</si>
  <si>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</si>
  <si>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</si>
  <si>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</si>
  <si>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</si>
  <si>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</si>
  <si>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</si>
  <si>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</si>
  <si>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</si>
  <si>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</si>
  <si>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</si>
  <si>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</si>
  <si>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</si>
  <si>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</si>
  <si>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</si>
  <si>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</si>
  <si>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</si>
  <si>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</si>
  <si>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</si>
  <si>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</si>
  <si>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</si>
  <si>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</si>
  <si>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</si>
  <si>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</si>
  <si>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</si>
  <si>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</si>
  <si>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</si>
  <si>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</si>
  <si>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</si>
  <si>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</si>
  <si>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</si>
  <si>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</si>
  <si>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</si>
  <si>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</si>
  <si>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</si>
  <si>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</si>
  <si>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</si>
  <si>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</si>
  <si>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</si>
  <si>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</si>
  <si>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</si>
  <si>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</si>
  <si>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</si>
  <si>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</si>
  <si>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</si>
  <si>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</si>
  <si>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</si>
  <si>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</si>
  <si>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</si>
  <si>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</si>
  <si>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</si>
  <si>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</si>
  <si>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</si>
  <si>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</si>
  <si>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</si>
  <si>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</si>
  <si>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</si>
  <si>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</si>
  <si>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</si>
  <si>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</si>
  <si>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</si>
  <si>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</si>
  <si>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</si>
  <si>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</si>
  <si>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</si>
  <si>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</si>
  <si>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</si>
  <si>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</si>
  <si>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</si>
  <si>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</si>
  <si>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</si>
  <si>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</si>
  <si>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</si>
  <si>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</si>
  <si>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</si>
  <si>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</si>
  <si>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</si>
  <si>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</si>
  <si>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</si>
  <si>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</si>
  <si>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</si>
  <si>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</si>
  <si>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</si>
  <si>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</si>
  <si>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</si>
  <si>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</si>
  <si>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</si>
  <si>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</si>
  <si>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</si>
  <si>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</si>
  <si>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</si>
  <si>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</si>
  <si>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</si>
  <si>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</si>
  <si>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</si>
  <si>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</si>
  <si>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</si>
  <si>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</si>
  <si>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</si>
  <si>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</si>
  <si>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</si>
  <si>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</si>
  <si>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</si>
  <si>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</si>
  <si>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</si>
  <si>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</si>
  <si>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</si>
  <si>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</si>
  <si>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</si>
  <si>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</si>
  <si>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</si>
  <si>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</si>
  <si>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</si>
  <si>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</si>
  <si>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</si>
  <si>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</si>
  <si>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</si>
  <si>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</si>
  <si>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</si>
  <si>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</si>
  <si>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</si>
  <si>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</si>
  <si>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</si>
  <si>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</si>
  <si>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</si>
  <si>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</si>
  <si>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</si>
  <si>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</si>
  <si>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</si>
  <si>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</si>
  <si>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</si>
  <si>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</si>
  <si>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</si>
  <si>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</si>
  <si>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</si>
  <si>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</si>
  <si>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</si>
  <si>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</si>
  <si>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</si>
  <si>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</si>
  <si>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</si>
  <si>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</si>
  <si>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</si>
  <si>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</si>
  <si>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</si>
  <si>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</si>
  <si>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</si>
  <si>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</si>
  <si>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</si>
  <si>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</si>
  <si>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</si>
  <si>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</si>
  <si>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</si>
  <si>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</si>
  <si>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</si>
  <si>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</si>
  <si>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</si>
  <si>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</si>
  <si>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</si>
  <si>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</si>
  <si>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</si>
  <si>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</si>
  <si>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</si>
  <si>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</si>
  <si>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</si>
  <si>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</si>
  <si>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</si>
  <si>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</si>
  <si>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</si>
  <si>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</si>
  <si>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</si>
  <si>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</si>
  <si>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</si>
  <si>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</si>
  <si>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</si>
  <si>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</si>
  <si>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</si>
  <si>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</si>
  <si>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</si>
  <si>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</si>
  <si>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</si>
  <si>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</si>
  <si>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</si>
  <si>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</si>
  <si>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</si>
  <si>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</si>
  <si>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</si>
  <si>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</si>
  <si>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</si>
  <si>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</si>
  <si>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</si>
  <si>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</si>
  <si>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</si>
  <si>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</si>
  <si>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</si>
  <si>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</si>
  <si>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</si>
  <si>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</si>
  <si>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</si>
  <si>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</si>
  <si>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</si>
  <si>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</si>
  <si>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</si>
  <si>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</si>
  <si>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</si>
  <si>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</si>
  <si>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</si>
  <si>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</si>
  <si>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</si>
  <si>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</si>
  <si>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November 20,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</si>
</sst>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K1867"/>
  <sheetViews>
    <sheetView showGridLines="0" tabSelected="1" topLeftCell="E1" zoomScale="85" zoomScaleNormal="85" workbookViewId="0">
      <selection activeCell="AP1" sqref="AP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42" width="7.85546875" style="139" customWidth="1"/>
    <col min="43" max="43" width="9.140625" style="12" customWidth="1"/>
    <col min="44" max="13632" width="0" style="5" hidden="1"/>
    <col min="13633" max="13635" width="0" style="4" hidden="1"/>
    <col min="13636" max="16384" width="9.140625" style="4" hidden="1"/>
  </cols>
  <sheetData>
    <row r="1" spans="1:13632" ht="27" customHeight="1" x14ac:dyDescent="0.3">
      <c r="E1" s="187" t="str">
        <f ca="1">TEXT(TODAY()-30,"MMMM yyyy")</f>
        <v>October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0"/>
    </row>
    <row r="2" spans="1:13632"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97" t="s">
        <v>252</v>
      </c>
    </row>
    <row r="3" spans="1:13632"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6">
        <v>43747</v>
      </c>
      <c r="AQ3" s="63"/>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row>
    <row r="4" spans="1:13632"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2"/>
      <c r="AP4" s="253"/>
      <c r="AQ4" s="69"/>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row>
    <row r="5" spans="1:13632" s="69" customFormat="1" ht="13.5" customHeight="1" x14ac:dyDescent="0.2">
      <c r="A5" s="140">
        <v>1</v>
      </c>
      <c r="B5" s="141" t="s">
        <v>6</v>
      </c>
      <c r="C5" s="142" t="s">
        <v>7</v>
      </c>
      <c r="D5" s="143"/>
      <c r="E5" s="154" t="s">
        <v>155</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227">
        <f>'dXdata - Monthly'!AM16/100</f>
        <v>7.400000000000001E-2</v>
      </c>
    </row>
    <row r="6" spans="1:13632" s="77" customFormat="1" ht="13.5" customHeight="1" x14ac:dyDescent="0.2">
      <c r="A6" s="73">
        <v>2</v>
      </c>
      <c r="B6" s="74" t="s">
        <v>8</v>
      </c>
      <c r="C6" s="75" t="s">
        <v>9</v>
      </c>
      <c r="D6" s="76"/>
      <c r="E6" s="91" t="s">
        <v>156</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228">
        <f>'dXdata - Monthly'!AM17/100</f>
        <v>5.5E-2</v>
      </c>
      <c r="AQ6" s="69"/>
    </row>
    <row r="7" spans="1:13632" s="69" customFormat="1" ht="13.5" customHeight="1" x14ac:dyDescent="0.2">
      <c r="A7" s="140">
        <v>3</v>
      </c>
      <c r="B7" s="141" t="s">
        <v>10</v>
      </c>
      <c r="C7" s="142" t="s">
        <v>11</v>
      </c>
      <c r="D7" s="143"/>
      <c r="E7" s="156" t="s">
        <v>157</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229">
        <f>'dXdata - Monthly'!AM18</f>
        <v>923.1</v>
      </c>
    </row>
    <row r="8" spans="1:13632" s="81" customFormat="1" ht="24" customHeight="1" x14ac:dyDescent="0.2">
      <c r="A8" s="73">
        <v>4</v>
      </c>
      <c r="B8" s="78" t="s">
        <v>12</v>
      </c>
      <c r="C8" s="78" t="s">
        <v>13</v>
      </c>
      <c r="D8" s="79"/>
      <c r="E8" s="91" t="s">
        <v>242</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50390</v>
      </c>
      <c r="AN8" s="122">
        <f>'dXdata - Monthly'!AK19</f>
        <v>50560</v>
      </c>
      <c r="AO8" s="122" t="e">
        <f>'dXdata - Monthly'!AL19</f>
        <v>#N/A</v>
      </c>
      <c r="AP8" s="230" t="e">
        <f>'dXdata - Monthly'!AM19</f>
        <v>#N/A</v>
      </c>
      <c r="AQ8" s="80"/>
    </row>
    <row r="9" spans="1:13632" s="69" customFormat="1" ht="13.5" customHeight="1" x14ac:dyDescent="0.2">
      <c r="A9" s="140">
        <v>5</v>
      </c>
      <c r="B9" s="141" t="s">
        <v>14</v>
      </c>
      <c r="C9" s="142" t="s">
        <v>15</v>
      </c>
      <c r="D9" s="143"/>
      <c r="E9" s="156" t="s">
        <v>234</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-5.2463332079729197E-2</v>
      </c>
      <c r="AN9" s="151">
        <f>'dXdata - Monthly'!AK20/100</f>
        <v>-3.4930330215690031E-2</v>
      </c>
      <c r="AO9" s="151" t="e">
        <f>'dXdata - Monthly'!AL20/100</f>
        <v>#N/A</v>
      </c>
      <c r="AP9" s="231" t="e">
        <f>'dXdata - Monthly'!AM20/100</f>
        <v>#N/A</v>
      </c>
    </row>
    <row r="10" spans="1:13632" s="77" customFormat="1" ht="24" customHeight="1" x14ac:dyDescent="0.2">
      <c r="A10" s="73">
        <v>6</v>
      </c>
      <c r="B10" s="74" t="s">
        <v>16</v>
      </c>
      <c r="C10" s="75" t="s">
        <v>13</v>
      </c>
      <c r="D10" s="76"/>
      <c r="E10" s="91" t="s">
        <v>233</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16140</v>
      </c>
      <c r="AN10" s="122">
        <f>'dXdata - Monthly'!AK21</f>
        <v>16080</v>
      </c>
      <c r="AO10" s="122" t="e">
        <f>'dXdata - Monthly'!AL21</f>
        <v>#N/A</v>
      </c>
      <c r="AP10" s="230" t="e">
        <f>'dXdata - Monthly'!AM21</f>
        <v>#N/A</v>
      </c>
      <c r="AQ10" s="69"/>
    </row>
    <row r="11" spans="1:13632" s="82" customFormat="1" ht="13.5" customHeight="1" x14ac:dyDescent="0.2">
      <c r="A11" s="140">
        <v>7</v>
      </c>
      <c r="B11" s="141" t="s">
        <v>17</v>
      </c>
      <c r="C11" s="142" t="s">
        <v>15</v>
      </c>
      <c r="D11" s="143"/>
      <c r="E11" s="156" t="s">
        <v>234</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-4.7787610619469012E-2</v>
      </c>
      <c r="AN11" s="151">
        <f>'dXdata - Monthly'!AK22/100</f>
        <v>-3.7701974865350096E-2</v>
      </c>
      <c r="AO11" s="151" t="e">
        <f>'dXdata - Monthly'!AL22/100</f>
        <v>#N/A</v>
      </c>
      <c r="AP11" s="231" t="e">
        <f>'dXdata - Monthly'!AM22/100</f>
        <v>#N/A</v>
      </c>
    </row>
    <row r="12" spans="1:13632" s="77" customFormat="1" ht="13.5" customHeight="1" thickBot="1" x14ac:dyDescent="0.25">
      <c r="A12" s="73">
        <v>8</v>
      </c>
      <c r="B12" s="83" t="s">
        <v>18</v>
      </c>
      <c r="C12" s="84" t="s">
        <v>11</v>
      </c>
      <c r="D12" s="85"/>
      <c r="E12" s="91" t="s">
        <v>158</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232">
        <f>'dXdata - Monthly'!AM29</f>
        <v>1302.6884627689169</v>
      </c>
      <c r="AQ12" s="69"/>
    </row>
    <row r="13" spans="1:13632"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6"/>
      <c r="AP13" s="257"/>
      <c r="AQ13" s="69"/>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row>
    <row r="14" spans="1:13632"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169">
        <f>'dXdata - Monthly'!AL27</f>
        <v>56.95</v>
      </c>
      <c r="AP14" s="233">
        <f>'dXdata - Monthly'!AM27</f>
        <v>53.96</v>
      </c>
    </row>
    <row r="15" spans="1:13632" s="89" customFormat="1" ht="13.5" customHeight="1" thickBot="1" x14ac:dyDescent="0.25">
      <c r="A15" s="73">
        <v>12</v>
      </c>
      <c r="B15" s="86" t="s">
        <v>23</v>
      </c>
      <c r="C15" s="84" t="s">
        <v>21</v>
      </c>
      <c r="D15" s="87"/>
      <c r="E15" s="91" t="s">
        <v>247</v>
      </c>
      <c r="F15" s="127" t="e">
        <f>'dXdata - Annual'!G28</f>
        <v>#N/A</v>
      </c>
      <c r="G15" s="127" t="e">
        <f>'dXdata - Annual'!H28</f>
        <v>#N/A</v>
      </c>
      <c r="H15" s="127">
        <f>'dXdata - Annual'!I28</f>
        <v>1.472504</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34">
        <f>'dXdata - Monthly'!AM28</f>
        <v>1.8379000000000001</v>
      </c>
      <c r="AQ15" s="88"/>
    </row>
    <row r="16" spans="1:13632"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6"/>
      <c r="AP16" s="257"/>
      <c r="AQ16" s="69"/>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row>
    <row r="17" spans="1:13632" s="69" customFormat="1" ht="13.5" customHeight="1" x14ac:dyDescent="0.2">
      <c r="A17" s="140">
        <v>14</v>
      </c>
      <c r="B17" s="153" t="s">
        <v>25</v>
      </c>
      <c r="C17" s="142" t="s">
        <v>26</v>
      </c>
      <c r="D17" s="143"/>
      <c r="E17" s="154" t="s">
        <v>27</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7">
        <f>'dXdata - Monthly'!AI14/100</f>
        <v>2.0215311004784686E-2</v>
      </c>
      <c r="AM17" s="247">
        <f>'dXdata - Monthly'!AJ14/100</f>
        <v>1.8131933675295198E-2</v>
      </c>
      <c r="AN17" s="247">
        <f>'dXdata - Monthly'!AK14/100</f>
        <v>1.6421729041471211E-2</v>
      </c>
      <c r="AO17" s="247">
        <f>'dXdata - Monthly'!AL14/100</f>
        <v>1.5078658355595076E-2</v>
      </c>
      <c r="AP17" s="249">
        <f>'dXdata - Monthly'!AM14/100</f>
        <v>1.4158767772511904E-2</v>
      </c>
    </row>
    <row r="18" spans="1:13632" s="77" customFormat="1" ht="13.5" customHeight="1" x14ac:dyDescent="0.2">
      <c r="A18" s="73">
        <v>15</v>
      </c>
      <c r="B18" s="74" t="s">
        <v>28</v>
      </c>
      <c r="C18" s="75" t="s">
        <v>15</v>
      </c>
      <c r="D18" s="76"/>
      <c r="E18" s="91" t="s">
        <v>29</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25">
        <f>'dXdata - Monthly'!AI15/100</f>
        <v>2.1174388471019379E-2</v>
      </c>
      <c r="AM18" s="225">
        <f>'dXdata - Monthly'!AJ15/100</f>
        <v>2.0365699873896581E-2</v>
      </c>
      <c r="AN18" s="225">
        <f>'dXdata - Monthly'!AK15/100</f>
        <v>1.9626344593319356E-2</v>
      </c>
      <c r="AO18" s="225">
        <f>'dXdata - Monthly'!AL15/100</f>
        <v>1.9339444932814143E-2</v>
      </c>
      <c r="AP18" s="236">
        <f>'dXdata - Monthly'!AM15/100</f>
        <v>1.8862012783556814E-2</v>
      </c>
      <c r="AQ18" s="69"/>
    </row>
    <row r="19" spans="1:13632" s="69" customFormat="1" ht="13.5" customHeight="1" x14ac:dyDescent="0.2">
      <c r="A19" s="140">
        <v>16</v>
      </c>
      <c r="B19" s="153" t="s">
        <v>30</v>
      </c>
      <c r="C19" s="142" t="s">
        <v>15</v>
      </c>
      <c r="D19" s="143"/>
      <c r="E19" s="156" t="s">
        <v>31</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231">
        <f>'dXdata - Monthly'!AM23/100</f>
        <v>8.6593970493906713E-3</v>
      </c>
    </row>
    <row r="20" spans="1:13632" s="77" customFormat="1" ht="25.5" customHeight="1" x14ac:dyDescent="0.2">
      <c r="A20" s="73">
        <v>17</v>
      </c>
      <c r="B20" s="78" t="s">
        <v>32</v>
      </c>
      <c r="C20" s="75" t="s">
        <v>15</v>
      </c>
      <c r="D20" s="76"/>
      <c r="E20" s="91" t="s">
        <v>33</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2.5768974010867085E-2</v>
      </c>
      <c r="AN20" s="120">
        <f>'dXdata - Monthly'!AK24/100</f>
        <v>2.2991236647081026E-2</v>
      </c>
      <c r="AO20" s="120" t="e">
        <f>'dXdata - Monthly'!AL24/100</f>
        <v>#N/A</v>
      </c>
      <c r="AP20" s="228" t="e">
        <f>'dXdata - Monthly'!AM24/100</f>
        <v>#N/A</v>
      </c>
      <c r="AQ20" s="69"/>
    </row>
    <row r="21" spans="1:13632" s="69" customFormat="1" ht="13.5" customHeight="1" x14ac:dyDescent="0.2">
      <c r="A21" s="140">
        <v>18</v>
      </c>
      <c r="B21" s="152" t="s">
        <v>34</v>
      </c>
      <c r="C21" s="142"/>
      <c r="D21" s="143"/>
      <c r="E21" s="156" t="s">
        <v>35</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231">
        <f>'dXdata - Monthly'!AM25/100</f>
        <v>3.7966537966537928E-2</v>
      </c>
    </row>
    <row r="22" spans="1:13632" s="77" customFormat="1" ht="13.5" customHeight="1" thickBot="1" x14ac:dyDescent="0.25">
      <c r="A22" s="73">
        <v>19</v>
      </c>
      <c r="B22" s="90" t="s">
        <v>36</v>
      </c>
      <c r="C22" s="84"/>
      <c r="D22" s="87"/>
      <c r="E22" s="109" t="s">
        <v>37</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235">
        <f>'dXdata - Monthly'!AM26/100</f>
        <v>4.8768857291485945E-2</v>
      </c>
      <c r="AQ22" s="69"/>
    </row>
    <row r="23" spans="1:13632"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7"/>
      <c r="AQ23" s="69"/>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row>
    <row r="24" spans="1:13632" s="88" customFormat="1" ht="13.5" customHeight="1" x14ac:dyDescent="0.2">
      <c r="A24" s="140">
        <v>21</v>
      </c>
      <c r="B24" s="153" t="s">
        <v>39</v>
      </c>
      <c r="C24" s="142" t="s">
        <v>15</v>
      </c>
      <c r="D24" s="143"/>
      <c r="E24" s="154" t="s">
        <v>235</v>
      </c>
      <c r="F24" s="158">
        <f>'dXdata - Annual'!G30/100</f>
        <v>1.0930356888972925E-2</v>
      </c>
      <c r="G24" s="158">
        <f>'dXdata - Annual'!H30/100</f>
        <v>3.2173194173058528E-2</v>
      </c>
      <c r="H24" s="155">
        <f>'dXdata - Annual'!I30/100</f>
        <v>2.123704421782624E-2</v>
      </c>
      <c r="I24" s="146">
        <f>'dXdata - Monthly'!F30/100</f>
        <v>1.7271058442321907E-2</v>
      </c>
      <c r="J24" s="146">
        <f>'dXdata - Monthly'!G30/100</f>
        <v>2.1429716615351424E-2</v>
      </c>
      <c r="K24" s="146">
        <f>'dXdata - Monthly'!H30/100</f>
        <v>2.8923956406500695E-2</v>
      </c>
      <c r="L24" s="146">
        <f>'dXdata - Monthly'!I30/100</f>
        <v>3.3420680873621045E-2</v>
      </c>
      <c r="M24" s="146">
        <f>'dXdata - Monthly'!J30/100</f>
        <v>4.3483923868647523E-2</v>
      </c>
      <c r="N24" s="146">
        <f>'dXdata - Monthly'!K30/100</f>
        <v>4.0397576112642497E-2</v>
      </c>
      <c r="O24" s="146">
        <f>'dXdata - Monthly'!L30/100</f>
        <v>3.616428134796057E-2</v>
      </c>
      <c r="P24" s="146">
        <f>'dXdata - Monthly'!M30/100</f>
        <v>3.1937056629399052E-2</v>
      </c>
      <c r="Q24" s="146">
        <f>'dXdata - Monthly'!N30/100</f>
        <v>3.1718105037253697E-2</v>
      </c>
      <c r="R24" s="146">
        <f>'dXdata - Monthly'!O30/100</f>
        <v>3.2791604171942268E-2</v>
      </c>
      <c r="S24" s="146">
        <f>'dXdata - Monthly'!P30/100</f>
        <v>3.4802363543156245E-2</v>
      </c>
      <c r="T24" s="146">
        <f>'dXdata - Monthly'!Q30/100</f>
        <v>3.3800015054249011E-2</v>
      </c>
      <c r="U24" s="145">
        <f>'dXdata - Monthly'!R30/100</f>
        <v>2.7389834064089236E-2</v>
      </c>
      <c r="V24" s="146">
        <f>'dXdata - Monthly'!S30/100</f>
        <v>2.8181707036457393E-2</v>
      </c>
      <c r="W24" s="146">
        <f>'dXdata - Monthly'!T30/100</f>
        <v>2.5893710972986206E-2</v>
      </c>
      <c r="X24" s="146">
        <f>'dXdata - Monthly'!U30/100</f>
        <v>2.0263245567183619E-2</v>
      </c>
      <c r="Y24" s="146">
        <f>'dXdata - Monthly'!V30/100</f>
        <v>2.0774576489889229E-2</v>
      </c>
      <c r="Z24" s="146">
        <f>'dXdata - Monthly'!W30/100</f>
        <v>1.9112184805750054E-2</v>
      </c>
      <c r="AA24" s="146">
        <f>'dXdata - Monthly'!X30/100</f>
        <v>2.0233618248571617E-2</v>
      </c>
      <c r="AB24" s="146">
        <f>'dXdata - Monthly'!Y30/100</f>
        <v>2.3466141342425528E-2</v>
      </c>
      <c r="AC24" s="146">
        <f>'dXdata - Monthly'!Z30/100</f>
        <v>2.0584098566305498E-2</v>
      </c>
      <c r="AD24" s="146">
        <f>'dXdata - Monthly'!AA30/100</f>
        <v>2.2255810054695235E-2</v>
      </c>
      <c r="AE24" s="146">
        <f>'dXdata - Monthly'!AB30/100</f>
        <v>1.5673920706867461E-2</v>
      </c>
      <c r="AF24" s="146">
        <f>'dXdata - Monthly'!AC30/100</f>
        <v>1.1428089989317769E-2</v>
      </c>
      <c r="AG24" s="145">
        <f>'dXdata - Monthly'!AD30/100</f>
        <v>1.5600632151157923E-2</v>
      </c>
      <c r="AH24" s="146">
        <f>'dXdata - Monthly'!AE30/100</f>
        <v>9.9405715413234397E-3</v>
      </c>
      <c r="AI24" s="146">
        <f>'dXdata - Monthly'!AF30/100</f>
        <v>1.3267244957229307E-2</v>
      </c>
      <c r="AJ24" s="146">
        <f>'dXdata - Monthly'!AG30/100</f>
        <v>1.7017842481941825E-2</v>
      </c>
      <c r="AK24" s="146">
        <f>'dXdata - Monthly'!AH30/100</f>
        <v>1.5397077640648904E-2</v>
      </c>
      <c r="AL24" s="146">
        <f>'dXdata - Monthly'!AI30/100</f>
        <v>1.5604422679142305E-2</v>
      </c>
      <c r="AM24" s="146">
        <f>'dXdata - Monthly'!AJ30/100</f>
        <v>1.377665854681176E-2</v>
      </c>
      <c r="AN24" s="146">
        <f>'dXdata - Monthly'!AK30/100</f>
        <v>1.3373445281137153E-2</v>
      </c>
      <c r="AO24" s="146" t="e">
        <f>'dXdata - Monthly'!AL30/100</f>
        <v>#N/A</v>
      </c>
      <c r="AP24" s="227" t="e">
        <f>'dXdata - Monthly'!AM30/100</f>
        <v>#N/A</v>
      </c>
    </row>
    <row r="25" spans="1:13632" s="77" customFormat="1" ht="13.5" customHeight="1" x14ac:dyDescent="0.2">
      <c r="A25" s="73">
        <v>22</v>
      </c>
      <c r="B25" s="90" t="s">
        <v>40</v>
      </c>
      <c r="C25" s="84" t="s">
        <v>15</v>
      </c>
      <c r="D25" s="87"/>
      <c r="E25" s="91" t="s">
        <v>41</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36" t="e">
        <f>'dXdata - Monthly'!AM31/100</f>
        <v>#N/A</v>
      </c>
      <c r="AQ25" s="69"/>
    </row>
    <row r="26" spans="1:13632" s="69" customFormat="1" ht="13.5" customHeight="1" thickBot="1" x14ac:dyDescent="0.25">
      <c r="A26" s="140">
        <v>23</v>
      </c>
      <c r="B26" s="159" t="s">
        <v>42</v>
      </c>
      <c r="C26" s="160"/>
      <c r="D26" s="161"/>
      <c r="E26" s="162" t="s">
        <v>43</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237">
        <f>'dXdata - Monthly'!AM32/100</f>
        <v>0.02</v>
      </c>
    </row>
    <row r="27" spans="1:13632"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6"/>
      <c r="AP27" s="257"/>
      <c r="AQ27" s="69"/>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row>
    <row r="28" spans="1:13632" s="69" customFormat="1" ht="13.5" customHeight="1" x14ac:dyDescent="0.2">
      <c r="A28" s="140">
        <v>25</v>
      </c>
      <c r="B28" s="153" t="s">
        <v>45</v>
      </c>
      <c r="C28" s="142" t="s">
        <v>46</v>
      </c>
      <c r="D28" s="143"/>
      <c r="E28" s="154" t="s">
        <v>47</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6.7696880950248088</v>
      </c>
      <c r="AM28" s="219">
        <f>'dXdata - Monthly'!AJ33</f>
        <v>6.8082401020591234</v>
      </c>
      <c r="AN28" s="219">
        <f>'dXdata - Monthly'!AK33</f>
        <v>6.8169893024950277</v>
      </c>
      <c r="AO28" s="219" t="e">
        <f>'dXdata - Monthly'!AL33</f>
        <v>#N/A</v>
      </c>
      <c r="AP28" s="238" t="e">
        <f>'dXdata - Monthly'!AM33</f>
        <v>#N/A</v>
      </c>
    </row>
    <row r="29" spans="1:13632" s="77" customFormat="1" ht="13.5" customHeight="1" x14ac:dyDescent="0.2">
      <c r="A29" s="73">
        <v>26</v>
      </c>
      <c r="B29" s="92" t="s">
        <v>48</v>
      </c>
      <c r="C29" s="75" t="s">
        <v>49</v>
      </c>
      <c r="D29" s="76"/>
      <c r="E29" s="91" t="s">
        <v>50</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2.748612537328635</v>
      </c>
      <c r="AM29" s="221">
        <f>'dXdata - Monthly'!AJ34</f>
        <v>2.7707140401909105</v>
      </c>
      <c r="AN29" s="221">
        <f>'dXdata - Monthly'!AK34</f>
        <v>2.7657599399491364</v>
      </c>
      <c r="AO29" s="221" t="e">
        <f>'dXdata - Monthly'!AL34</f>
        <v>#N/A</v>
      </c>
      <c r="AP29" s="239" t="e">
        <f>'dXdata - Monthly'!AM34</f>
        <v>#N/A</v>
      </c>
      <c r="AQ29" s="69"/>
    </row>
    <row r="30" spans="1:13632" s="69" customFormat="1" ht="13.5" customHeight="1" x14ac:dyDescent="0.2">
      <c r="A30" s="140">
        <v>28</v>
      </c>
      <c r="B30" s="153" t="s">
        <v>51</v>
      </c>
      <c r="C30" s="142" t="s">
        <v>52</v>
      </c>
      <c r="D30" s="143"/>
      <c r="E30" s="156" t="s">
        <v>53</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240">
        <f>'dXdata - Monthly'!AM36</f>
        <v>818</v>
      </c>
    </row>
    <row r="31" spans="1:13632" s="77" customFormat="1" ht="13.5" customHeight="1" x14ac:dyDescent="0.2">
      <c r="A31" s="73">
        <v>29</v>
      </c>
      <c r="B31" s="92" t="s">
        <v>54</v>
      </c>
      <c r="C31" s="75" t="s">
        <v>55</v>
      </c>
      <c r="D31" s="76"/>
      <c r="E31" s="91" t="s">
        <v>244</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241" t="e">
        <f>'dXdata - Monthly'!AM37</f>
        <v>#N/A</v>
      </c>
      <c r="AQ31" s="69"/>
    </row>
    <row r="32" spans="1:13632" s="69" customFormat="1" ht="13.5" customHeight="1" x14ac:dyDescent="0.2">
      <c r="A32" s="140">
        <v>31</v>
      </c>
      <c r="B32" s="153" t="s">
        <v>57</v>
      </c>
      <c r="C32" s="142" t="s">
        <v>56</v>
      </c>
      <c r="D32" s="143"/>
      <c r="E32" s="156" t="s">
        <v>58</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240">
        <f>'dXdata - Monthly'!AM38</f>
        <v>1846</v>
      </c>
    </row>
    <row r="33" spans="1:43" s="77" customFormat="1" ht="13.5" customHeight="1" x14ac:dyDescent="0.2">
      <c r="A33" s="73">
        <v>32</v>
      </c>
      <c r="B33" s="92" t="s">
        <v>59</v>
      </c>
      <c r="C33" s="75" t="s">
        <v>55</v>
      </c>
      <c r="D33" s="76"/>
      <c r="E33" s="91" t="s">
        <v>60</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241">
        <f>'dXdata - Monthly'!AM40*100</f>
        <v>60.98447307565246</v>
      </c>
      <c r="AQ33" s="69"/>
    </row>
    <row r="34" spans="1:43" s="69" customFormat="1" ht="13.5" customHeight="1" thickBot="1" x14ac:dyDescent="0.25">
      <c r="A34" s="140">
        <v>33</v>
      </c>
      <c r="B34" s="159" t="s">
        <v>61</v>
      </c>
      <c r="C34" s="142" t="s">
        <v>46</v>
      </c>
      <c r="D34" s="161"/>
      <c r="E34" s="162" t="s">
        <v>159</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42">
        <f>'dXdata - Monthly'!AM39/1000</f>
        <v>444.90600000000001</v>
      </c>
    </row>
    <row r="35" spans="1:43"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0"/>
      <c r="AP35" s="261"/>
    </row>
    <row r="36" spans="1:43" s="94" customFormat="1" ht="13.5" customHeight="1" x14ac:dyDescent="0.2">
      <c r="A36" s="94">
        <v>35</v>
      </c>
      <c r="B36" s="210" t="s">
        <v>63</v>
      </c>
      <c r="C36" s="210" t="s">
        <v>49</v>
      </c>
      <c r="D36" s="211"/>
      <c r="E36" s="212" t="s">
        <v>236</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6.9637561938327268</v>
      </c>
      <c r="AM36" s="215">
        <f>'dXdata - Monthly'!AJ41</f>
        <v>6.8278554456055911</v>
      </c>
      <c r="AN36" s="215">
        <f>'dXdata - Monthly'!AK41</f>
        <v>6.8327797148038218</v>
      </c>
      <c r="AO36" s="215" t="e">
        <f>'dXdata - Monthly'!AL41</f>
        <v>#N/A</v>
      </c>
      <c r="AP36" s="243" t="e">
        <f>'dXdata - Monthly'!AM41</f>
        <v>#N/A</v>
      </c>
      <c r="AQ36" s="93"/>
    </row>
    <row r="37" spans="1:43" s="93" customFormat="1" ht="13.5" customHeight="1" x14ac:dyDescent="0.2">
      <c r="A37" s="93">
        <v>36</v>
      </c>
      <c r="B37" s="153" t="s">
        <v>64</v>
      </c>
      <c r="C37" s="153" t="s">
        <v>49</v>
      </c>
      <c r="D37" s="175"/>
      <c r="E37" s="176" t="s">
        <v>237</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6.3023790000000002</v>
      </c>
      <c r="AN37" s="190">
        <f>'dXdata - Monthly'!AK42</f>
        <v>6.3058379999999996</v>
      </c>
      <c r="AO37" s="190">
        <f>'dXdata - Monthly'!AL42</f>
        <v>6.1031570000000004</v>
      </c>
      <c r="AP37" s="244" t="e">
        <f>'dXdata - Monthly'!AM42</f>
        <v>#N/A</v>
      </c>
    </row>
    <row r="38" spans="1:43" s="94" customFormat="1" ht="13.5" customHeight="1" x14ac:dyDescent="0.2">
      <c r="A38" s="94">
        <v>39</v>
      </c>
      <c r="B38" s="92" t="s">
        <v>65</v>
      </c>
      <c r="C38" s="92" t="s">
        <v>52</v>
      </c>
      <c r="D38" s="95"/>
      <c r="E38" s="96" t="s">
        <v>238</v>
      </c>
      <c r="F38" s="121">
        <f>'dXdata - Annual'!G45</f>
        <v>121</v>
      </c>
      <c r="G38" s="121">
        <f>'dXdata - Annual'!H45</f>
        <v>131</v>
      </c>
      <c r="H38" s="134">
        <f>'dXdata - Annual'!I45</f>
        <v>162</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241" t="e">
        <f>'dXdata - Monthly'!AM45</f>
        <v>#N/A</v>
      </c>
      <c r="AQ38" s="93"/>
    </row>
    <row r="39" spans="1:43" s="93" customFormat="1" ht="13.5" customHeight="1" thickBot="1" x14ac:dyDescent="0.25">
      <c r="A39" s="93">
        <v>41</v>
      </c>
      <c r="B39" s="206" t="s">
        <v>66</v>
      </c>
      <c r="C39" s="206" t="s">
        <v>56</v>
      </c>
      <c r="D39" s="207"/>
      <c r="E39" s="207" t="s">
        <v>239</v>
      </c>
      <c r="F39" s="198">
        <f>'dXdata - Annual'!G46</f>
        <v>4584.7849479999995</v>
      </c>
      <c r="G39" s="198">
        <f>'dXdata - Annual'!H46</f>
        <v>4571.9860310000004</v>
      </c>
      <c r="H39" s="199">
        <f>'dXdata - Annual'!I46</f>
        <v>4553.9338949999992</v>
      </c>
      <c r="I39" s="208">
        <f>'dXdata - Monthly'!F46</f>
        <v>211.71463999999997</v>
      </c>
      <c r="J39" s="208">
        <f>'dXdata - Monthly'!G46</f>
        <v>203.44859100000002</v>
      </c>
      <c r="K39" s="208">
        <f>'dXdata - Monthly'!H46</f>
        <v>377.489687</v>
      </c>
      <c r="L39" s="208">
        <f>'dXdata - Monthly'!I46</f>
        <v>262.26815899999997</v>
      </c>
      <c r="M39" s="208">
        <f>'dXdata - Monthly'!J46</f>
        <v>377.96681799999999</v>
      </c>
      <c r="N39" s="208">
        <f>'dXdata - Monthly'!K46</f>
        <v>328.27255500000001</v>
      </c>
      <c r="O39" s="208">
        <f>'dXdata - Monthly'!L46</f>
        <v>291.73443699999996</v>
      </c>
      <c r="P39" s="208">
        <f>'dXdata - Monthly'!M46</f>
        <v>340.54346100000004</v>
      </c>
      <c r="Q39" s="208">
        <f>'dXdata - Monthly'!N46</f>
        <v>1161.7674730000001</v>
      </c>
      <c r="R39" s="208">
        <f>'dXdata - Monthly'!O46</f>
        <v>341.50022799999999</v>
      </c>
      <c r="S39" s="208">
        <f>'dXdata - Monthly'!P46</f>
        <v>379.17111599999998</v>
      </c>
      <c r="T39" s="208">
        <f>'dXdata - Monthly'!Q46</f>
        <v>296.10886600000003</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395.63786300000004</v>
      </c>
      <c r="AA39" s="208">
        <f>'dXdata - Monthly'!X46</f>
        <v>444.64394600000003</v>
      </c>
      <c r="AB39" s="208">
        <f>'dXdata - Monthly'!Y46</f>
        <v>352.979963</v>
      </c>
      <c r="AC39" s="208">
        <f>'dXdata - Monthly'!Z46</f>
        <v>271.53466600000002</v>
      </c>
      <c r="AD39" s="208">
        <f>'dXdata - Monthly'!AA46</f>
        <v>335.27802600000001</v>
      </c>
      <c r="AE39" s="208">
        <f>'dXdata - Monthly'!AB46</f>
        <v>381.71691499999997</v>
      </c>
      <c r="AF39" s="208">
        <f>'dXdata - Monthly'!AC46</f>
        <v>238.20504</v>
      </c>
      <c r="AG39" s="209">
        <f>'dXdata - Monthly'!AD46</f>
        <v>263.61203599999999</v>
      </c>
      <c r="AH39" s="208">
        <f>'dXdata - Monthly'!AE46</f>
        <v>357.73022800000001</v>
      </c>
      <c r="AI39" s="208">
        <f>'dXdata - Monthly'!AF46</f>
        <v>348.366939</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407.23015599999997</v>
      </c>
      <c r="AP39" s="245">
        <f>'dXdata - Monthly'!AM46</f>
        <v>547.55578300000002</v>
      </c>
    </row>
    <row r="40" spans="1:43"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row>
    <row r="41" spans="1:43"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row>
    <row r="42" spans="1:43"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row>
    <row r="43" spans="1:43"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row>
    <row r="44" spans="1:43"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row>
    <row r="45" spans="1:43"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row>
    <row r="46" spans="1:43"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row>
    <row r="47" spans="1:43"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2"/>
    </row>
    <row r="48" spans="1:43"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2"/>
    </row>
    <row r="49" spans="1:43"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2"/>
    </row>
    <row r="50" spans="1:43"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2"/>
    </row>
    <row r="51" spans="1:43"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2"/>
    </row>
    <row r="52" spans="1:43"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2"/>
    </row>
    <row r="53" spans="1:43"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2"/>
    </row>
    <row r="54" spans="1:43"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2"/>
    </row>
    <row r="55" spans="1:43"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2"/>
    </row>
    <row r="56" spans="1:43"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2"/>
    </row>
    <row r="57" spans="1:43"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2"/>
    </row>
    <row r="58" spans="1:43"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2"/>
    </row>
    <row r="59" spans="1:43"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2"/>
    </row>
    <row r="60" spans="1:43"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2"/>
    </row>
    <row r="61" spans="1:43"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2"/>
    </row>
    <row r="62" spans="1:43"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2"/>
    </row>
    <row r="63" spans="1:43"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2"/>
    </row>
    <row r="64" spans="1:43"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2"/>
    </row>
    <row r="65" spans="1:43"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2"/>
    </row>
    <row r="66" spans="1:43"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2"/>
    </row>
    <row r="67" spans="1:43"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2"/>
    </row>
    <row r="68" spans="1:43"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2"/>
    </row>
    <row r="69" spans="1:43"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2"/>
    </row>
    <row r="70" spans="1:43"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2"/>
    </row>
    <row r="71" spans="1:43"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2"/>
    </row>
    <row r="72" spans="1:43"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2"/>
    </row>
    <row r="73" spans="1:43"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2"/>
    </row>
    <row r="74" spans="1:43"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2"/>
    </row>
    <row r="75" spans="1:43"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2"/>
    </row>
    <row r="76" spans="1:43"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2"/>
    </row>
    <row r="77" spans="1:43"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2"/>
    </row>
    <row r="78" spans="1:43"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2"/>
    </row>
    <row r="79" spans="1:43"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2"/>
    </row>
    <row r="80" spans="1:43"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2"/>
    </row>
    <row r="81" spans="1:43"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2"/>
    </row>
    <row r="82" spans="1:43"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2"/>
    </row>
    <row r="83" spans="1:43"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2"/>
    </row>
    <row r="84" spans="1:43"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2"/>
    </row>
    <row r="85" spans="1:43"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2"/>
    </row>
    <row r="86" spans="1:43"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2"/>
    </row>
    <row r="87" spans="1:43"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2"/>
    </row>
    <row r="88" spans="1:43"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2"/>
    </row>
    <row r="89" spans="1:43"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2"/>
    </row>
    <row r="90" spans="1:43"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2"/>
    </row>
    <row r="91" spans="1:43"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2"/>
    </row>
    <row r="92" spans="1:43"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2"/>
    </row>
    <row r="93" spans="1:43"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2"/>
    </row>
    <row r="94" spans="1:43"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2"/>
    </row>
    <row r="95" spans="1:43"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2"/>
    </row>
    <row r="96" spans="1:43"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2"/>
    </row>
    <row r="97" spans="1:43"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2"/>
    </row>
    <row r="98" spans="1:43"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2"/>
    </row>
    <row r="99" spans="1:43"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2"/>
    </row>
    <row r="100" spans="1:43"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2"/>
    </row>
    <row r="101" spans="1:43"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2"/>
    </row>
    <row r="102" spans="1:43"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2"/>
    </row>
    <row r="103" spans="1:43"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2"/>
    </row>
    <row r="104" spans="1:43"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2"/>
    </row>
    <row r="105" spans="1:43"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2"/>
    </row>
    <row r="106" spans="1:43"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2"/>
    </row>
    <row r="107" spans="1:43"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2"/>
    </row>
    <row r="108" spans="1:43"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2"/>
    </row>
    <row r="109" spans="1:43"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2"/>
    </row>
    <row r="110" spans="1:43"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2"/>
    </row>
    <row r="111" spans="1:43"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2"/>
    </row>
    <row r="112" spans="1:43"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2"/>
    </row>
    <row r="113" spans="1:43"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2"/>
    </row>
    <row r="114" spans="1:43"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2"/>
    </row>
    <row r="115" spans="1:43"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2"/>
    </row>
    <row r="116" spans="1:43"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2"/>
    </row>
    <row r="117" spans="1:43"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2"/>
    </row>
    <row r="118" spans="1:43"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2"/>
    </row>
    <row r="119" spans="1:43"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2"/>
    </row>
    <row r="120" spans="1:43"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2"/>
    </row>
    <row r="121" spans="1:43"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2"/>
    </row>
    <row r="122" spans="1:43"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2"/>
    </row>
    <row r="123" spans="1:43"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2"/>
    </row>
    <row r="124" spans="1:43"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2"/>
    </row>
    <row r="125" spans="1:43"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2"/>
    </row>
    <row r="126" spans="1:43"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2"/>
    </row>
    <row r="127" spans="1:43"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2"/>
    </row>
    <row r="128" spans="1:43"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2"/>
    </row>
    <row r="129" spans="1:43"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2"/>
    </row>
    <row r="130" spans="1:43"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2"/>
    </row>
    <row r="131" spans="1:43"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2"/>
    </row>
    <row r="132" spans="1:43"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2"/>
    </row>
    <row r="133" spans="1:43"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2"/>
    </row>
    <row r="134" spans="1:43"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2"/>
    </row>
    <row r="135" spans="1:43"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2"/>
    </row>
    <row r="136" spans="1:43"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2"/>
    </row>
    <row r="137" spans="1:43"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2"/>
    </row>
    <row r="138" spans="1:43"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2"/>
    </row>
    <row r="139" spans="1:43"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2"/>
    </row>
    <row r="140" spans="1:43"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2"/>
    </row>
    <row r="141" spans="1:43"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2"/>
    </row>
    <row r="142" spans="1:43"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2"/>
    </row>
    <row r="143" spans="1:43"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2"/>
    </row>
    <row r="144" spans="1:43"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2"/>
    </row>
    <row r="145" spans="1:43"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2"/>
    </row>
    <row r="146" spans="1:43"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2"/>
    </row>
    <row r="147" spans="1:43"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2"/>
    </row>
    <row r="148" spans="1:43"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2"/>
    </row>
    <row r="149" spans="1:43"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2"/>
    </row>
    <row r="150" spans="1:43"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2"/>
    </row>
    <row r="151" spans="1:43"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2"/>
    </row>
    <row r="152" spans="1:43"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2"/>
    </row>
    <row r="153" spans="1:43"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2"/>
    </row>
    <row r="154" spans="1:43"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2"/>
    </row>
    <row r="155" spans="1:43"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2"/>
    </row>
    <row r="156" spans="1:43"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2"/>
    </row>
    <row r="157" spans="1:43"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2"/>
    </row>
    <row r="158" spans="1:43"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2"/>
    </row>
    <row r="159" spans="1:43"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2"/>
    </row>
    <row r="160" spans="1:43"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2"/>
    </row>
    <row r="161" spans="1:43"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2"/>
    </row>
    <row r="162" spans="1:43"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2"/>
    </row>
    <row r="163" spans="1:43"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2"/>
    </row>
    <row r="164" spans="1:43"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2"/>
    </row>
    <row r="165" spans="1:43"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2"/>
    </row>
    <row r="166" spans="1:43"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2"/>
    </row>
    <row r="167" spans="1:43"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2"/>
    </row>
    <row r="168" spans="1:43"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2"/>
    </row>
    <row r="169" spans="1:43"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2"/>
    </row>
    <row r="170" spans="1:43"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2"/>
    </row>
    <row r="171" spans="1:43"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2"/>
    </row>
    <row r="172" spans="1:43"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2"/>
    </row>
    <row r="173" spans="1:43"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2"/>
    </row>
    <row r="174" spans="1:43"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2"/>
    </row>
    <row r="175" spans="1:43"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2"/>
    </row>
    <row r="176" spans="1:43"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2"/>
    </row>
    <row r="177" spans="1:43"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2"/>
    </row>
    <row r="178" spans="1:43"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2"/>
    </row>
    <row r="179" spans="1:43"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2"/>
    </row>
    <row r="180" spans="1:43"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2"/>
    </row>
    <row r="181" spans="1:43"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2"/>
    </row>
    <row r="182" spans="1:43"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2"/>
    </row>
    <row r="183" spans="1:43"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2"/>
    </row>
    <row r="184" spans="1:43"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2"/>
    </row>
    <row r="185" spans="1:43"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2"/>
    </row>
    <row r="186" spans="1:43"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2"/>
    </row>
    <row r="187" spans="1:43"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2"/>
    </row>
    <row r="188" spans="1:43"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2"/>
    </row>
    <row r="189" spans="1:43"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2"/>
    </row>
    <row r="190" spans="1:43"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2"/>
    </row>
    <row r="191" spans="1:43"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2"/>
    </row>
    <row r="192" spans="1:43"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2"/>
    </row>
    <row r="193" spans="1:43"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2"/>
    </row>
    <row r="194" spans="1:43"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2"/>
    </row>
    <row r="195" spans="1:43"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2"/>
    </row>
    <row r="196" spans="1:43"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2"/>
    </row>
    <row r="197" spans="1:43"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2"/>
    </row>
    <row r="198" spans="1:43"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2"/>
    </row>
    <row r="199" spans="1:43"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2"/>
    </row>
    <row r="200" spans="1:43"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2"/>
    </row>
    <row r="201" spans="1:43"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2"/>
    </row>
    <row r="202" spans="1:43"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2"/>
    </row>
    <row r="203" spans="1:43"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2"/>
    </row>
    <row r="204" spans="1:43"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2"/>
    </row>
    <row r="205" spans="1:43"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2"/>
    </row>
    <row r="206" spans="1:43"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2"/>
    </row>
    <row r="207" spans="1:43"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2"/>
    </row>
    <row r="208" spans="1:43"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2"/>
    </row>
    <row r="209" spans="1:43"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2"/>
    </row>
    <row r="210" spans="1:43"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2"/>
    </row>
    <row r="211" spans="1:43"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2"/>
    </row>
    <row r="212" spans="1:43"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2"/>
    </row>
    <row r="213" spans="1:43"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2"/>
    </row>
    <row r="214" spans="1:43"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2"/>
    </row>
    <row r="215" spans="1:43"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2"/>
    </row>
    <row r="216" spans="1:43"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2"/>
    </row>
    <row r="217" spans="1:43"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2"/>
    </row>
    <row r="218" spans="1:43"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2"/>
    </row>
    <row r="219" spans="1:43"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2"/>
    </row>
    <row r="220" spans="1:43"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2"/>
    </row>
    <row r="221" spans="1:43"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2"/>
    </row>
    <row r="222" spans="1:43"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2"/>
    </row>
    <row r="223" spans="1:43"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2"/>
    </row>
    <row r="224" spans="1:43"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2"/>
    </row>
    <row r="225" spans="1:43"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2"/>
    </row>
    <row r="226" spans="1:43"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2"/>
    </row>
    <row r="227" spans="1:43"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2"/>
    </row>
    <row r="228" spans="1:43"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2"/>
    </row>
    <row r="229" spans="1:43"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2"/>
    </row>
    <row r="230" spans="1:43"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2"/>
    </row>
    <row r="231" spans="1:43"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2"/>
    </row>
    <row r="232" spans="1:43"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2"/>
    </row>
    <row r="233" spans="1:43"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2"/>
    </row>
    <row r="234" spans="1:43"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2"/>
    </row>
    <row r="235" spans="1:43"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2"/>
    </row>
    <row r="236" spans="1:43"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2"/>
    </row>
    <row r="237" spans="1:43"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2"/>
    </row>
    <row r="238" spans="1:43"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2"/>
    </row>
    <row r="239" spans="1:43"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2"/>
    </row>
    <row r="240" spans="1:43"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2"/>
    </row>
    <row r="241" spans="1:43"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2"/>
    </row>
    <row r="242" spans="1:43"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2"/>
    </row>
    <row r="243" spans="1:43"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2"/>
    </row>
    <row r="244" spans="1:43"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2"/>
    </row>
    <row r="245" spans="1:43"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2"/>
    </row>
    <row r="246" spans="1:43"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2"/>
    </row>
    <row r="247" spans="1:43"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2"/>
    </row>
    <row r="248" spans="1:43"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2"/>
    </row>
    <row r="249" spans="1:43"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2"/>
    </row>
    <row r="250" spans="1:43"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2"/>
    </row>
    <row r="251" spans="1:43"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2"/>
    </row>
    <row r="252" spans="1:43"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2"/>
    </row>
    <row r="253" spans="1:43"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2"/>
    </row>
    <row r="254" spans="1:43"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2"/>
    </row>
    <row r="255" spans="1:43"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2"/>
    </row>
    <row r="256" spans="1:43"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2"/>
    </row>
    <row r="257" spans="1:43"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2"/>
    </row>
    <row r="258" spans="1:43"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2"/>
    </row>
    <row r="259" spans="1:43"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2"/>
    </row>
    <row r="260" spans="1:43"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2"/>
    </row>
    <row r="261" spans="1:43"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2"/>
    </row>
    <row r="262" spans="1:43"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2"/>
    </row>
    <row r="263" spans="1:43"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2"/>
    </row>
    <row r="264" spans="1:43"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2"/>
    </row>
    <row r="265" spans="1:43"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2"/>
    </row>
    <row r="266" spans="1:43"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2"/>
    </row>
    <row r="267" spans="1:43"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2"/>
    </row>
    <row r="268" spans="1:43"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2"/>
    </row>
    <row r="269" spans="1:43"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2"/>
    </row>
    <row r="270" spans="1:43"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2"/>
    </row>
    <row r="271" spans="1:43"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2"/>
    </row>
    <row r="272" spans="1:43"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2"/>
    </row>
    <row r="273" spans="1:43"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2"/>
    </row>
    <row r="274" spans="1:43"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2"/>
    </row>
    <row r="275" spans="1:43"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2"/>
    </row>
    <row r="276" spans="1:43"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2"/>
    </row>
    <row r="277" spans="1:43"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2"/>
    </row>
    <row r="278" spans="1:43"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2"/>
    </row>
    <row r="279" spans="1:43"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2"/>
    </row>
    <row r="280" spans="1:43"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2"/>
    </row>
    <row r="281" spans="1:43"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2"/>
    </row>
    <row r="282" spans="1:43"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2"/>
    </row>
    <row r="283" spans="1:43"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2"/>
    </row>
    <row r="284" spans="1:43"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2"/>
    </row>
    <row r="285" spans="1:43"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2"/>
    </row>
    <row r="286" spans="1:43"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2"/>
    </row>
    <row r="287" spans="1:43"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2"/>
    </row>
    <row r="288" spans="1:43"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2"/>
    </row>
    <row r="289" spans="1:43"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2"/>
    </row>
    <row r="290" spans="1:43"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2"/>
    </row>
    <row r="291" spans="1:43"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2"/>
    </row>
    <row r="292" spans="1:43"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2"/>
    </row>
    <row r="293" spans="1:43"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2"/>
    </row>
    <row r="294" spans="1:43"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2"/>
    </row>
    <row r="295" spans="1:43"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2"/>
    </row>
    <row r="296" spans="1:43"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2"/>
    </row>
    <row r="297" spans="1:43"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2"/>
    </row>
    <row r="298" spans="1:43"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2"/>
    </row>
    <row r="299" spans="1:43"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2"/>
    </row>
    <row r="300" spans="1:43"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2"/>
    </row>
    <row r="301" spans="1:43"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2"/>
    </row>
    <row r="302" spans="1:43"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2"/>
    </row>
    <row r="303" spans="1:43"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2"/>
    </row>
    <row r="304" spans="1:43"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2"/>
    </row>
    <row r="305" spans="1:43"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2"/>
    </row>
    <row r="306" spans="1:43"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2"/>
    </row>
    <row r="307" spans="1:43"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2"/>
    </row>
    <row r="308" spans="1:43"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2"/>
    </row>
    <row r="309" spans="1:43"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2"/>
    </row>
    <row r="310" spans="1:43"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2"/>
    </row>
    <row r="311" spans="1:43"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2"/>
    </row>
    <row r="312" spans="1:43"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2"/>
    </row>
    <row r="313" spans="1:43"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2"/>
    </row>
    <row r="314" spans="1:43"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2"/>
    </row>
    <row r="315" spans="1:43"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2"/>
    </row>
    <row r="316" spans="1:43"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2"/>
    </row>
    <row r="317" spans="1:43"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2"/>
    </row>
    <row r="318" spans="1:43"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2"/>
    </row>
    <row r="319" spans="1:43"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2"/>
    </row>
    <row r="320" spans="1:43"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2"/>
    </row>
    <row r="321" spans="1:43"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2"/>
    </row>
    <row r="322" spans="1:43"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2"/>
    </row>
    <row r="323" spans="1:43"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2"/>
    </row>
    <row r="324" spans="1:43"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2"/>
    </row>
    <row r="325" spans="1:43"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2"/>
    </row>
    <row r="326" spans="1:43"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2"/>
    </row>
    <row r="327" spans="1:43"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2"/>
    </row>
    <row r="328" spans="1:43"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2"/>
    </row>
    <row r="329" spans="1:43"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2"/>
    </row>
    <row r="330" spans="1:43"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2"/>
    </row>
    <row r="331" spans="1:43"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2"/>
    </row>
    <row r="332" spans="1:43"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2"/>
    </row>
    <row r="333" spans="1:43"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2"/>
    </row>
    <row r="334" spans="1:43"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2"/>
    </row>
    <row r="335" spans="1:43"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2"/>
    </row>
    <row r="336" spans="1:43"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2"/>
    </row>
    <row r="337" spans="1:43"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2"/>
    </row>
    <row r="338" spans="1:43"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2"/>
    </row>
    <row r="339" spans="1:43"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2"/>
    </row>
    <row r="340" spans="1:43"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2"/>
    </row>
    <row r="341" spans="1:43"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2"/>
    </row>
    <row r="342" spans="1:43"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2"/>
    </row>
    <row r="343" spans="1:43"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2"/>
    </row>
    <row r="344" spans="1:43"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2"/>
    </row>
    <row r="345" spans="1:43"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2"/>
    </row>
    <row r="346" spans="1:43"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2"/>
    </row>
    <row r="347" spans="1:43"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2"/>
    </row>
    <row r="348" spans="1:43"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2"/>
    </row>
    <row r="349" spans="1:43"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2"/>
    </row>
    <row r="350" spans="1:43"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2"/>
    </row>
    <row r="351" spans="1:43"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2"/>
    </row>
    <row r="352" spans="1:43"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2"/>
    </row>
    <row r="353" spans="1:43"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2"/>
    </row>
    <row r="354" spans="1:43"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2"/>
    </row>
    <row r="355" spans="1:43"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2"/>
    </row>
    <row r="356" spans="1:43"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2"/>
    </row>
    <row r="357" spans="1:43"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2"/>
    </row>
    <row r="358" spans="1:43"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2"/>
    </row>
    <row r="359" spans="1:43"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2"/>
    </row>
    <row r="360" spans="1:43"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2"/>
    </row>
    <row r="361" spans="1:43"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2"/>
    </row>
    <row r="362" spans="1:43"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2"/>
    </row>
    <row r="363" spans="1:43"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2"/>
    </row>
    <row r="364" spans="1:43"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2"/>
    </row>
    <row r="365" spans="1:43"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2"/>
    </row>
    <row r="366" spans="1:43"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2"/>
    </row>
    <row r="367" spans="1:43"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2"/>
    </row>
    <row r="368" spans="1:43"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2"/>
    </row>
    <row r="369" spans="1:43"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2"/>
    </row>
    <row r="370" spans="1:43"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2"/>
    </row>
    <row r="371" spans="1:43"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2"/>
    </row>
    <row r="372" spans="1:43"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2"/>
    </row>
    <row r="373" spans="1:43"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2"/>
    </row>
    <row r="374" spans="1:43"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2"/>
    </row>
    <row r="375" spans="1:43"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2"/>
    </row>
    <row r="376" spans="1:43"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2"/>
    </row>
    <row r="377" spans="1:43"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2"/>
    </row>
    <row r="378" spans="1:43"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2"/>
    </row>
    <row r="379" spans="1:43"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2"/>
    </row>
    <row r="380" spans="1:43"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2"/>
    </row>
    <row r="381" spans="1:43"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2"/>
    </row>
    <row r="382" spans="1:43"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2"/>
    </row>
    <row r="383" spans="1:43"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2"/>
    </row>
    <row r="384" spans="1:43"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2"/>
    </row>
    <row r="385" spans="1:43"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2"/>
    </row>
    <row r="386" spans="1:43"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2"/>
    </row>
    <row r="387" spans="1:43"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2"/>
    </row>
    <row r="388" spans="1:43"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2"/>
    </row>
    <row r="389" spans="1:43"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2"/>
    </row>
    <row r="390" spans="1:43"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2"/>
    </row>
    <row r="391" spans="1:43"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2"/>
    </row>
    <row r="392" spans="1:43"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2"/>
    </row>
    <row r="393" spans="1:43"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2"/>
    </row>
    <row r="394" spans="1:43"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2"/>
    </row>
    <row r="395" spans="1:43"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2"/>
    </row>
    <row r="396" spans="1:43"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2"/>
    </row>
    <row r="397" spans="1:43"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2"/>
    </row>
    <row r="398" spans="1:43"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2"/>
    </row>
    <row r="399" spans="1:43"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2"/>
    </row>
    <row r="400" spans="1:43"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2"/>
    </row>
    <row r="401" spans="1:43"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2"/>
    </row>
    <row r="402" spans="1:43"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2"/>
    </row>
    <row r="403" spans="1:43"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2"/>
    </row>
    <row r="404" spans="1:43"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2"/>
    </row>
    <row r="405" spans="1:43"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2"/>
    </row>
    <row r="406" spans="1:43"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2"/>
    </row>
    <row r="407" spans="1:43"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2"/>
    </row>
    <row r="408" spans="1:43"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2"/>
    </row>
    <row r="409" spans="1:43"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2"/>
    </row>
    <row r="410" spans="1:43"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2"/>
    </row>
    <row r="411" spans="1:43"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2"/>
    </row>
    <row r="412" spans="1:43"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2"/>
    </row>
    <row r="413" spans="1:43"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2"/>
    </row>
    <row r="414" spans="1:43"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2"/>
    </row>
    <row r="415" spans="1:43"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2"/>
    </row>
    <row r="416" spans="1:43"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2"/>
    </row>
    <row r="417" spans="1:43"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2"/>
    </row>
    <row r="418" spans="1:43"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2"/>
    </row>
    <row r="419" spans="1:43"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2"/>
    </row>
    <row r="420" spans="1:43"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2"/>
    </row>
    <row r="421" spans="1:43"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2"/>
    </row>
    <row r="422" spans="1:43"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2"/>
    </row>
    <row r="423" spans="1:43"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2"/>
    </row>
    <row r="424" spans="1:43"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2"/>
    </row>
    <row r="425" spans="1:43"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2"/>
    </row>
    <row r="426" spans="1:43"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2"/>
    </row>
    <row r="427" spans="1:43"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2"/>
    </row>
    <row r="428" spans="1:43"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2"/>
    </row>
    <row r="429" spans="1:43"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2"/>
    </row>
    <row r="430" spans="1:43"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2"/>
    </row>
    <row r="431" spans="1:43"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2"/>
    </row>
    <row r="432" spans="1:43"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2"/>
    </row>
    <row r="433" spans="1:43"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2"/>
    </row>
    <row r="434" spans="1:43"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2"/>
    </row>
    <row r="435" spans="1:43"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2"/>
    </row>
    <row r="436" spans="1:43"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2"/>
    </row>
    <row r="437" spans="1:43"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2"/>
    </row>
    <row r="438" spans="1:43"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2"/>
    </row>
    <row r="439" spans="1:43"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2"/>
    </row>
    <row r="440" spans="1:43"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2"/>
    </row>
    <row r="441" spans="1:43"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2"/>
    </row>
    <row r="442" spans="1:43"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2"/>
    </row>
    <row r="443" spans="1:43"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2"/>
    </row>
    <row r="444" spans="1:43"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2"/>
    </row>
    <row r="445" spans="1:43"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2"/>
    </row>
    <row r="446" spans="1:43"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2"/>
    </row>
    <row r="447" spans="1:43"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2"/>
    </row>
    <row r="448" spans="1:43"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2"/>
    </row>
    <row r="449" spans="1:43"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2"/>
    </row>
    <row r="450" spans="1:43"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2"/>
    </row>
    <row r="451" spans="1:43"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2"/>
    </row>
    <row r="452" spans="1:43"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2"/>
    </row>
    <row r="453" spans="1:43"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2"/>
    </row>
    <row r="454" spans="1:43"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2"/>
    </row>
    <row r="455" spans="1:43"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2"/>
    </row>
    <row r="456" spans="1:43"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2"/>
    </row>
    <row r="457" spans="1:43"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2"/>
    </row>
    <row r="458" spans="1:43"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2"/>
    </row>
    <row r="459" spans="1:43"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2"/>
    </row>
    <row r="460" spans="1:43"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2"/>
    </row>
    <row r="461" spans="1:43"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2"/>
    </row>
    <row r="462" spans="1:43"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2"/>
    </row>
    <row r="463" spans="1:43"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2"/>
    </row>
    <row r="464" spans="1:43"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2"/>
    </row>
    <row r="465" spans="1:43"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2"/>
    </row>
    <row r="466" spans="1:43"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2"/>
    </row>
    <row r="467" spans="1:43"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2"/>
    </row>
    <row r="468" spans="1:43"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2"/>
    </row>
    <row r="469" spans="1:43"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2"/>
    </row>
    <row r="470" spans="1:43"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2"/>
    </row>
    <row r="471" spans="1:43"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2"/>
    </row>
    <row r="472" spans="1:43"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2"/>
    </row>
    <row r="473" spans="1:43"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2"/>
    </row>
    <row r="474" spans="1:43"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2"/>
    </row>
    <row r="475" spans="1:43"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2"/>
    </row>
    <row r="476" spans="1:43"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2"/>
    </row>
    <row r="477" spans="1:43"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2"/>
    </row>
    <row r="478" spans="1:43"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2"/>
    </row>
    <row r="479" spans="1:43"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2"/>
    </row>
    <row r="480" spans="1:43"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2"/>
    </row>
    <row r="481" spans="1:43"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2"/>
    </row>
    <row r="482" spans="1:43"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2"/>
    </row>
    <row r="483" spans="1:43"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2"/>
    </row>
    <row r="484" spans="1:43"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2"/>
    </row>
    <row r="485" spans="1:43"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2"/>
    </row>
    <row r="486" spans="1:43"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2"/>
    </row>
    <row r="487" spans="1:43"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2"/>
    </row>
    <row r="488" spans="1:43"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2"/>
    </row>
    <row r="489" spans="1:43"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2"/>
    </row>
    <row r="490" spans="1:43"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2"/>
    </row>
    <row r="491" spans="1:43"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2"/>
    </row>
    <row r="492" spans="1:43"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2"/>
    </row>
    <row r="493" spans="1:43"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2"/>
    </row>
    <row r="494" spans="1:43"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2"/>
    </row>
    <row r="495" spans="1:43"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2"/>
    </row>
    <row r="496" spans="1:43"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2"/>
    </row>
    <row r="497" spans="1:43"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2"/>
    </row>
    <row r="498" spans="1:43"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2"/>
    </row>
    <row r="499" spans="1:43"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2"/>
    </row>
    <row r="500" spans="1:43"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2"/>
    </row>
    <row r="501" spans="1:43"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2"/>
    </row>
    <row r="502" spans="1:43"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2"/>
    </row>
    <row r="503" spans="1:43"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2"/>
    </row>
    <row r="504" spans="1:43"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2"/>
    </row>
    <row r="505" spans="1:43"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2"/>
    </row>
    <row r="506" spans="1:43"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2"/>
    </row>
    <row r="507" spans="1:43"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2"/>
    </row>
    <row r="508" spans="1:43"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2"/>
    </row>
    <row r="509" spans="1:43"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2"/>
    </row>
    <row r="510" spans="1:43"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2"/>
    </row>
    <row r="511" spans="1:43"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2"/>
    </row>
    <row r="512" spans="1:43"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2"/>
    </row>
    <row r="513" spans="1:43"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2"/>
    </row>
    <row r="514" spans="1:43"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2"/>
    </row>
    <row r="515" spans="1:43"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2"/>
    </row>
    <row r="516" spans="1:43"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2"/>
    </row>
    <row r="517" spans="1:43"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2"/>
    </row>
    <row r="518" spans="1:43"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2"/>
    </row>
    <row r="519" spans="1:43"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2"/>
    </row>
    <row r="520" spans="1:43"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2"/>
    </row>
    <row r="521" spans="1:43"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2"/>
    </row>
    <row r="522" spans="1:43"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2"/>
    </row>
    <row r="523" spans="1:43"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2"/>
    </row>
    <row r="524" spans="1:43"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2"/>
    </row>
    <row r="525" spans="1:43"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2"/>
    </row>
    <row r="526" spans="1:43"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2"/>
    </row>
    <row r="527" spans="1:43"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2"/>
    </row>
    <row r="528" spans="1:43"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2"/>
    </row>
    <row r="529" spans="1:43"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2"/>
    </row>
    <row r="530" spans="1:43"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2"/>
    </row>
    <row r="531" spans="1:43"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2"/>
    </row>
    <row r="532" spans="1:43"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2"/>
    </row>
    <row r="533" spans="1:43"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2"/>
    </row>
    <row r="534" spans="1:43"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2"/>
    </row>
    <row r="535" spans="1:43"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2"/>
    </row>
    <row r="536" spans="1:43"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2"/>
    </row>
    <row r="537" spans="1:43"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2"/>
    </row>
    <row r="538" spans="1:43"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2"/>
    </row>
    <row r="539" spans="1:43"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2"/>
    </row>
    <row r="540" spans="1:43"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2"/>
    </row>
    <row r="541" spans="1:43"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2"/>
    </row>
    <row r="542" spans="1:43"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2"/>
    </row>
    <row r="543" spans="1:43"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2"/>
    </row>
    <row r="544" spans="1:43"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2"/>
    </row>
    <row r="545" spans="1:43"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2"/>
    </row>
    <row r="546" spans="1:43"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2"/>
    </row>
    <row r="547" spans="1:43"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2"/>
    </row>
    <row r="548" spans="1:43"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2"/>
    </row>
    <row r="549" spans="1:43"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2"/>
    </row>
    <row r="550" spans="1:43"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2"/>
    </row>
    <row r="551" spans="1:43"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2"/>
    </row>
    <row r="552" spans="1:43"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2"/>
    </row>
    <row r="553" spans="1:43"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2"/>
    </row>
    <row r="554" spans="1:43"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2"/>
    </row>
    <row r="555" spans="1:43"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2"/>
    </row>
    <row r="556" spans="1:43"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2"/>
    </row>
    <row r="557" spans="1:43"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2"/>
    </row>
    <row r="558" spans="1:43"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2"/>
    </row>
    <row r="559" spans="1:43"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2"/>
    </row>
    <row r="560" spans="1:43"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2"/>
    </row>
    <row r="561" spans="1:43"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2"/>
    </row>
    <row r="562" spans="1:43"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2"/>
    </row>
    <row r="563" spans="1:43"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2"/>
    </row>
    <row r="564" spans="1:43"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2"/>
    </row>
    <row r="565" spans="1:43"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2"/>
    </row>
    <row r="566" spans="1:43"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2"/>
    </row>
    <row r="567" spans="1:43"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2"/>
    </row>
    <row r="568" spans="1:43"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2"/>
    </row>
    <row r="569" spans="1:43"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2"/>
    </row>
    <row r="570" spans="1:43"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2"/>
    </row>
    <row r="571" spans="1:43"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2"/>
    </row>
    <row r="572" spans="1:43"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2"/>
    </row>
    <row r="573" spans="1:43"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2"/>
    </row>
    <row r="574" spans="1:43"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2"/>
    </row>
    <row r="575" spans="1:43"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2"/>
    </row>
    <row r="576" spans="1:43"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2"/>
    </row>
    <row r="577" spans="1:43"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2"/>
    </row>
    <row r="578" spans="1:43"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2"/>
    </row>
    <row r="579" spans="1:43"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2"/>
    </row>
    <row r="580" spans="1:43"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2"/>
    </row>
    <row r="581" spans="1:43"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2"/>
    </row>
    <row r="582" spans="1:43"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2"/>
    </row>
    <row r="583" spans="1:43"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2"/>
    </row>
    <row r="584" spans="1:43"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2"/>
    </row>
    <row r="585" spans="1:43"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2"/>
    </row>
    <row r="586" spans="1:43"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2"/>
    </row>
    <row r="587" spans="1:43"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2"/>
    </row>
    <row r="588" spans="1:43"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2"/>
    </row>
    <row r="589" spans="1:43"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2"/>
    </row>
    <row r="590" spans="1:43"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2"/>
    </row>
    <row r="591" spans="1:43"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2"/>
    </row>
    <row r="592" spans="1:43"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2"/>
    </row>
    <row r="593" spans="1:43"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2"/>
    </row>
    <row r="594" spans="1:43"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2"/>
    </row>
    <row r="595" spans="1:43"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2"/>
    </row>
    <row r="596" spans="1:43"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2"/>
    </row>
    <row r="597" spans="1:43"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2"/>
    </row>
    <row r="598" spans="1:43"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2"/>
    </row>
    <row r="599" spans="1:43"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2"/>
    </row>
    <row r="600" spans="1:43"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2"/>
    </row>
    <row r="601" spans="1:43"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2"/>
    </row>
    <row r="602" spans="1:43"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2"/>
    </row>
    <row r="603" spans="1:43"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2"/>
    </row>
    <row r="604" spans="1:43"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2"/>
    </row>
    <row r="605" spans="1:43"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2"/>
    </row>
    <row r="606" spans="1:43"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2"/>
    </row>
    <row r="607" spans="1:43"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2"/>
    </row>
    <row r="608" spans="1:43"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2"/>
    </row>
    <row r="609" spans="1:43"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2"/>
    </row>
    <row r="610" spans="1:43"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2"/>
    </row>
    <row r="611" spans="1:43"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2"/>
    </row>
    <row r="612" spans="1:43"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2"/>
    </row>
    <row r="613" spans="1:43"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2"/>
    </row>
    <row r="614" spans="1:43"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2"/>
    </row>
    <row r="615" spans="1:43"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2"/>
    </row>
    <row r="616" spans="1:43"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2"/>
    </row>
    <row r="617" spans="1:43"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2"/>
    </row>
    <row r="618" spans="1:43"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2"/>
    </row>
    <row r="619" spans="1:43"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2"/>
    </row>
    <row r="620" spans="1:43"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2"/>
    </row>
    <row r="621" spans="1:43"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2"/>
    </row>
    <row r="622" spans="1:43"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2"/>
    </row>
    <row r="623" spans="1:43"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2"/>
    </row>
    <row r="624" spans="1:43"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2"/>
    </row>
    <row r="625" spans="1:43"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2"/>
    </row>
    <row r="626" spans="1:43"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2"/>
    </row>
    <row r="627" spans="1:43"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2"/>
    </row>
    <row r="628" spans="1:43"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2"/>
    </row>
    <row r="629" spans="1:43"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2"/>
    </row>
    <row r="630" spans="1:43"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2"/>
    </row>
    <row r="631" spans="1:43"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2"/>
    </row>
    <row r="632" spans="1:43"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2"/>
    </row>
    <row r="633" spans="1:43"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2"/>
    </row>
    <row r="634" spans="1:43"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2"/>
    </row>
    <row r="635" spans="1:43"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2"/>
    </row>
    <row r="636" spans="1:43"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2"/>
    </row>
    <row r="637" spans="1:43"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2"/>
    </row>
    <row r="638" spans="1:43"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2"/>
    </row>
    <row r="639" spans="1:43"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2"/>
    </row>
    <row r="640" spans="1:43"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2"/>
    </row>
    <row r="641" spans="1:43"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2"/>
    </row>
    <row r="642" spans="1:43"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2"/>
    </row>
    <row r="643" spans="1:43"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2"/>
    </row>
    <row r="644" spans="1:43"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2"/>
    </row>
    <row r="645" spans="1:43"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2"/>
    </row>
    <row r="646" spans="1:43"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2"/>
    </row>
    <row r="647" spans="1:43"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2"/>
    </row>
    <row r="648" spans="1:43"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2"/>
    </row>
    <row r="649" spans="1:43"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2"/>
    </row>
    <row r="650" spans="1:43"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2"/>
    </row>
    <row r="651" spans="1:43"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2"/>
    </row>
    <row r="652" spans="1:43"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2"/>
    </row>
    <row r="653" spans="1:43"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2"/>
    </row>
    <row r="654" spans="1:43"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2"/>
    </row>
    <row r="655" spans="1:43"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2"/>
    </row>
    <row r="656" spans="1:43"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2"/>
    </row>
    <row r="657" spans="1:43"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2"/>
    </row>
    <row r="658" spans="1:43"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2"/>
    </row>
    <row r="659" spans="1:43"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2"/>
    </row>
    <row r="660" spans="1:43"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2"/>
    </row>
    <row r="661" spans="1:43"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2"/>
    </row>
    <row r="662" spans="1:43"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2"/>
    </row>
    <row r="663" spans="1:43"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2"/>
    </row>
    <row r="664" spans="1:43"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2"/>
    </row>
    <row r="665" spans="1:43"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2"/>
    </row>
    <row r="666" spans="1:43"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2"/>
    </row>
    <row r="667" spans="1:43"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2"/>
    </row>
    <row r="668" spans="1:43"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2"/>
    </row>
    <row r="669" spans="1:43"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2"/>
    </row>
    <row r="670" spans="1:43"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2"/>
    </row>
    <row r="671" spans="1:43"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2"/>
    </row>
    <row r="672" spans="1:43"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2"/>
    </row>
    <row r="673" spans="1:43"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2"/>
    </row>
    <row r="674" spans="1:43"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2"/>
    </row>
    <row r="675" spans="1:43"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2"/>
    </row>
    <row r="676" spans="1:43"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2"/>
    </row>
    <row r="677" spans="1:43"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2"/>
    </row>
    <row r="678" spans="1:43"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2"/>
    </row>
    <row r="679" spans="1:43"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2"/>
    </row>
    <row r="680" spans="1:43"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2"/>
    </row>
    <row r="681" spans="1:43"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2"/>
    </row>
    <row r="682" spans="1:43"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2"/>
    </row>
    <row r="683" spans="1:43"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2"/>
    </row>
    <row r="684" spans="1:43"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2"/>
    </row>
    <row r="685" spans="1:43"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2"/>
    </row>
    <row r="686" spans="1:43"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2"/>
    </row>
    <row r="687" spans="1:43"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2"/>
    </row>
    <row r="688" spans="1:43"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2"/>
    </row>
    <row r="689" spans="1:43"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2"/>
    </row>
    <row r="690" spans="1:43"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2"/>
    </row>
    <row r="691" spans="1:43"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2"/>
    </row>
    <row r="692" spans="1:43"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2"/>
    </row>
    <row r="693" spans="1:43"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2"/>
    </row>
    <row r="694" spans="1:43"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2"/>
    </row>
    <row r="695" spans="1:43"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2"/>
    </row>
    <row r="696" spans="1:43"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2"/>
    </row>
    <row r="697" spans="1:43"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2"/>
    </row>
    <row r="698" spans="1:43"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2"/>
    </row>
    <row r="699" spans="1:43"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2"/>
    </row>
    <row r="700" spans="1:43"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2"/>
    </row>
    <row r="701" spans="1:43"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2"/>
    </row>
    <row r="702" spans="1:43"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2"/>
    </row>
    <row r="703" spans="1:43"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2"/>
    </row>
    <row r="704" spans="1:43"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2"/>
    </row>
    <row r="705" spans="1:43"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2"/>
    </row>
    <row r="706" spans="1:43"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2"/>
    </row>
    <row r="707" spans="1:43"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2"/>
    </row>
    <row r="708" spans="1:43"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2"/>
    </row>
    <row r="709" spans="1:43"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2"/>
    </row>
    <row r="710" spans="1:43"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2"/>
    </row>
    <row r="711" spans="1:43"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2"/>
    </row>
    <row r="712" spans="1:43"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2"/>
    </row>
    <row r="713" spans="1:43"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2"/>
    </row>
    <row r="714" spans="1:43"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2"/>
    </row>
    <row r="715" spans="1:43"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2"/>
    </row>
    <row r="716" spans="1:43"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2"/>
    </row>
    <row r="717" spans="1:43"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2"/>
    </row>
    <row r="718" spans="1:43"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2"/>
    </row>
    <row r="719" spans="1:43"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2"/>
    </row>
    <row r="720" spans="1:43"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2"/>
    </row>
    <row r="721" spans="1:43"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2"/>
    </row>
    <row r="722" spans="1:43"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2"/>
    </row>
    <row r="723" spans="1:43"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2"/>
    </row>
    <row r="724" spans="1:43"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2"/>
    </row>
    <row r="725" spans="1:43"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2"/>
    </row>
    <row r="726" spans="1:43"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2"/>
    </row>
    <row r="727" spans="1:43"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2"/>
    </row>
    <row r="728" spans="1:43"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2"/>
    </row>
    <row r="729" spans="1:43"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2"/>
    </row>
    <row r="730" spans="1:43"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2"/>
    </row>
    <row r="731" spans="1:43"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2"/>
    </row>
    <row r="732" spans="1:43"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2"/>
    </row>
    <row r="733" spans="1:43"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2"/>
    </row>
    <row r="734" spans="1:43"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2"/>
    </row>
    <row r="735" spans="1:43"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2"/>
    </row>
    <row r="736" spans="1:43"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2"/>
    </row>
    <row r="737" spans="1:43"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2"/>
    </row>
    <row r="738" spans="1:43"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2"/>
    </row>
    <row r="739" spans="1:43"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2"/>
    </row>
    <row r="740" spans="1:43"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2"/>
    </row>
    <row r="741" spans="1:43"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2"/>
    </row>
    <row r="742" spans="1:43"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2"/>
    </row>
    <row r="743" spans="1:43"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2"/>
    </row>
    <row r="744" spans="1:43"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2"/>
    </row>
    <row r="745" spans="1:43"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2"/>
    </row>
    <row r="746" spans="1:43"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2"/>
    </row>
    <row r="747" spans="1:43"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2"/>
    </row>
    <row r="748" spans="1:43"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2"/>
    </row>
    <row r="749" spans="1:43"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2"/>
    </row>
    <row r="750" spans="1:43"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2"/>
    </row>
    <row r="751" spans="1:43"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2"/>
    </row>
    <row r="752" spans="1:43"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2"/>
    </row>
    <row r="753" spans="1:43"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2"/>
    </row>
    <row r="754" spans="1:43"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2"/>
    </row>
    <row r="755" spans="1:43"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2"/>
    </row>
    <row r="756" spans="1:43"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2"/>
    </row>
    <row r="757" spans="1:43"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2"/>
    </row>
    <row r="758" spans="1:43"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2"/>
    </row>
    <row r="759" spans="1:43"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2"/>
    </row>
    <row r="760" spans="1:43"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2"/>
    </row>
    <row r="761" spans="1:43"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2"/>
    </row>
    <row r="762" spans="1:43"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2"/>
    </row>
    <row r="763" spans="1:43"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2"/>
    </row>
    <row r="764" spans="1:43"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2"/>
    </row>
    <row r="765" spans="1:43"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2"/>
    </row>
    <row r="766" spans="1:43"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2"/>
    </row>
    <row r="767" spans="1:43"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2"/>
    </row>
    <row r="768" spans="1:43"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2"/>
    </row>
    <row r="769" spans="1:43"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2"/>
    </row>
    <row r="770" spans="1:43"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2"/>
    </row>
    <row r="771" spans="1:43"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2"/>
    </row>
    <row r="772" spans="1:43"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2"/>
    </row>
    <row r="773" spans="1:43"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2"/>
    </row>
    <row r="774" spans="1:43"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2"/>
    </row>
    <row r="775" spans="1:43"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2"/>
    </row>
    <row r="776" spans="1:43"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2"/>
    </row>
    <row r="777" spans="1:43"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2"/>
    </row>
    <row r="778" spans="1:43"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2"/>
    </row>
    <row r="779" spans="1:43"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2"/>
    </row>
    <row r="780" spans="1:43"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2"/>
    </row>
    <row r="781" spans="1:43"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2"/>
    </row>
    <row r="782" spans="1:43"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2"/>
    </row>
    <row r="783" spans="1:43"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2"/>
    </row>
    <row r="784" spans="1:43"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2"/>
    </row>
    <row r="785" spans="1:43"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2"/>
    </row>
    <row r="786" spans="1:43"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2"/>
    </row>
    <row r="787" spans="1:43"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2"/>
    </row>
    <row r="788" spans="1:43"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2"/>
    </row>
    <row r="789" spans="1:43"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2"/>
    </row>
    <row r="790" spans="1:43"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2"/>
    </row>
    <row r="791" spans="1:43"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2"/>
    </row>
    <row r="792" spans="1:43"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2"/>
    </row>
    <row r="793" spans="1:43"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2"/>
    </row>
    <row r="794" spans="1:43"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2"/>
    </row>
    <row r="795" spans="1:43"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2"/>
    </row>
    <row r="796" spans="1:43"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2"/>
    </row>
    <row r="797" spans="1:43"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2"/>
    </row>
    <row r="798" spans="1:43"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2"/>
    </row>
    <row r="799" spans="1:43"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2"/>
    </row>
    <row r="800" spans="1:43"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2"/>
    </row>
    <row r="801" spans="1:43"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2"/>
    </row>
    <row r="802" spans="1:43"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2"/>
    </row>
    <row r="803" spans="1:43"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2"/>
    </row>
    <row r="804" spans="1:43"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2"/>
    </row>
    <row r="805" spans="1:43"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2"/>
    </row>
    <row r="806" spans="1:43"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2"/>
    </row>
    <row r="807" spans="1:43"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2"/>
    </row>
    <row r="808" spans="1:43"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2"/>
    </row>
    <row r="809" spans="1:43"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2"/>
    </row>
    <row r="810" spans="1:43"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2"/>
    </row>
    <row r="811" spans="1:43"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2"/>
    </row>
    <row r="812" spans="1:43"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2"/>
    </row>
    <row r="813" spans="1:43"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2"/>
    </row>
    <row r="814" spans="1:43"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2"/>
    </row>
    <row r="815" spans="1:43"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2"/>
    </row>
    <row r="816" spans="1:43"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2"/>
    </row>
    <row r="817" spans="1:43"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2"/>
    </row>
    <row r="818" spans="1:43"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2"/>
    </row>
    <row r="819" spans="1:43"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2"/>
    </row>
    <row r="820" spans="1:43"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2"/>
    </row>
    <row r="821" spans="1:43"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2"/>
    </row>
    <row r="822" spans="1:43"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2"/>
    </row>
    <row r="823" spans="1:43"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2"/>
    </row>
    <row r="824" spans="1:43"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2"/>
    </row>
    <row r="825" spans="1:43"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2"/>
    </row>
    <row r="826" spans="1:43"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2"/>
    </row>
    <row r="827" spans="1:43"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2"/>
    </row>
    <row r="828" spans="1:43"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2"/>
    </row>
    <row r="829" spans="1:43"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2"/>
    </row>
    <row r="830" spans="1:43"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2"/>
    </row>
    <row r="831" spans="1:43"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2"/>
    </row>
    <row r="832" spans="1:43"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2"/>
    </row>
    <row r="833" spans="1:43"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2"/>
    </row>
    <row r="834" spans="1:43"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2"/>
    </row>
    <row r="835" spans="1:43"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2"/>
    </row>
    <row r="836" spans="1:43"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2"/>
    </row>
    <row r="837" spans="1:43"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2"/>
    </row>
    <row r="838" spans="1:43"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2"/>
    </row>
    <row r="839" spans="1:43"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2"/>
    </row>
    <row r="840" spans="1:43"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2"/>
    </row>
    <row r="841" spans="1:43"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2"/>
    </row>
    <row r="842" spans="1:43"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2"/>
    </row>
    <row r="843" spans="1:43"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2"/>
    </row>
    <row r="844" spans="1:43"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2"/>
    </row>
    <row r="845" spans="1:43"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2"/>
    </row>
    <row r="846" spans="1:43"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2"/>
    </row>
    <row r="847" spans="1:43"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2"/>
    </row>
    <row r="848" spans="1:43"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2"/>
    </row>
    <row r="849" spans="1:43"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2"/>
    </row>
    <row r="850" spans="1:43"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2"/>
    </row>
    <row r="851" spans="1:43"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2"/>
    </row>
    <row r="852" spans="1:43"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2"/>
    </row>
    <row r="853" spans="1:43"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2"/>
    </row>
    <row r="854" spans="1:43"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2"/>
    </row>
    <row r="855" spans="1:43"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2"/>
    </row>
    <row r="856" spans="1:43"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2"/>
    </row>
    <row r="857" spans="1:43"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2"/>
    </row>
    <row r="858" spans="1:43"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2"/>
    </row>
    <row r="859" spans="1:43"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2"/>
    </row>
    <row r="860" spans="1:43"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2"/>
    </row>
    <row r="861" spans="1:43"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2"/>
    </row>
    <row r="862" spans="1:43"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2"/>
    </row>
    <row r="863" spans="1:43"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2"/>
    </row>
    <row r="864" spans="1:43"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2"/>
    </row>
    <row r="865" spans="1:43"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2"/>
    </row>
    <row r="866" spans="1:43"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2"/>
    </row>
    <row r="867" spans="1:43"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2"/>
    </row>
    <row r="868" spans="1:43"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2"/>
    </row>
    <row r="869" spans="1:43"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2"/>
    </row>
    <row r="870" spans="1:43"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2"/>
    </row>
    <row r="871" spans="1:43"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2"/>
    </row>
    <row r="872" spans="1:43"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2"/>
    </row>
    <row r="873" spans="1:43"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2"/>
    </row>
    <row r="874" spans="1:43"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2"/>
    </row>
    <row r="875" spans="1:43"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2"/>
    </row>
    <row r="876" spans="1:43"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2"/>
    </row>
    <row r="877" spans="1:43"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2"/>
    </row>
    <row r="878" spans="1:43"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2"/>
    </row>
    <row r="879" spans="1:43"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2"/>
    </row>
    <row r="880" spans="1:43"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2"/>
    </row>
    <row r="881" spans="1:43"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2"/>
    </row>
    <row r="882" spans="1:43"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2"/>
    </row>
    <row r="883" spans="1:43"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2"/>
    </row>
    <row r="884" spans="1:43"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2"/>
    </row>
    <row r="885" spans="1:43"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2"/>
    </row>
    <row r="886" spans="1:43"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2"/>
    </row>
    <row r="887" spans="1:43"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2"/>
    </row>
    <row r="888" spans="1:43"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2"/>
    </row>
    <row r="889" spans="1:43"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2"/>
    </row>
    <row r="890" spans="1:43"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2"/>
    </row>
    <row r="891" spans="1:43"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2"/>
    </row>
    <row r="892" spans="1:43"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2"/>
    </row>
    <row r="893" spans="1:43"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2"/>
    </row>
    <row r="894" spans="1:43"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2"/>
    </row>
    <row r="895" spans="1:43"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2"/>
    </row>
    <row r="896" spans="1:43"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2"/>
    </row>
    <row r="897" spans="1:43"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2"/>
    </row>
    <row r="898" spans="1:43"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2"/>
    </row>
    <row r="899" spans="1:43"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2"/>
    </row>
    <row r="900" spans="1:43"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2"/>
    </row>
    <row r="901" spans="1:43"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2"/>
    </row>
    <row r="902" spans="1:43"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2"/>
    </row>
    <row r="903" spans="1:43"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2"/>
    </row>
    <row r="904" spans="1:43"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2"/>
    </row>
    <row r="905" spans="1:43"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2"/>
    </row>
    <row r="906" spans="1:43"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2"/>
    </row>
    <row r="907" spans="1:43"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2"/>
    </row>
    <row r="908" spans="1:43"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2"/>
    </row>
    <row r="909" spans="1:43"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2"/>
    </row>
    <row r="910" spans="1:43"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2"/>
    </row>
    <row r="911" spans="1:43"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2"/>
    </row>
    <row r="912" spans="1:43"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2"/>
    </row>
    <row r="913" spans="1:43"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2"/>
    </row>
    <row r="914" spans="1:43"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2"/>
    </row>
    <row r="915" spans="1:43"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2"/>
    </row>
    <row r="916" spans="1:43"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2"/>
    </row>
    <row r="917" spans="1:43"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2"/>
    </row>
    <row r="918" spans="1:43"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2"/>
    </row>
    <row r="919" spans="1:43"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2"/>
    </row>
    <row r="920" spans="1:43"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2"/>
    </row>
    <row r="921" spans="1:43"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2"/>
    </row>
    <row r="922" spans="1:43"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2"/>
    </row>
    <row r="923" spans="1:43"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2"/>
    </row>
    <row r="924" spans="1:43"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2"/>
    </row>
    <row r="925" spans="1:43"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2"/>
    </row>
    <row r="926" spans="1:43"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2"/>
    </row>
    <row r="927" spans="1:43"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2"/>
    </row>
    <row r="928" spans="1:43"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2"/>
    </row>
    <row r="929" spans="1:43"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2"/>
    </row>
    <row r="930" spans="1:43"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2"/>
    </row>
    <row r="931" spans="1:43"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2"/>
    </row>
    <row r="932" spans="1:43"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2"/>
    </row>
    <row r="933" spans="1:43"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2"/>
    </row>
    <row r="934" spans="1:43"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2"/>
    </row>
    <row r="935" spans="1:43"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2"/>
    </row>
    <row r="936" spans="1:43"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2"/>
    </row>
    <row r="937" spans="1:43"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2"/>
    </row>
    <row r="938" spans="1:43"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2"/>
    </row>
    <row r="939" spans="1:43"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2"/>
    </row>
    <row r="940" spans="1:43"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2"/>
    </row>
    <row r="941" spans="1:43"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2"/>
    </row>
    <row r="942" spans="1:43"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2"/>
    </row>
    <row r="943" spans="1:43"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2"/>
    </row>
    <row r="944" spans="1:43"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2"/>
    </row>
    <row r="945" spans="1:43"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2"/>
    </row>
    <row r="946" spans="1:43"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2"/>
    </row>
    <row r="947" spans="1:43"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2"/>
    </row>
    <row r="948" spans="1:43"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2"/>
    </row>
    <row r="949" spans="1:43"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2"/>
    </row>
    <row r="950" spans="1:43"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2"/>
    </row>
    <row r="951" spans="1:43"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2"/>
    </row>
    <row r="952" spans="1:43"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2"/>
    </row>
    <row r="953" spans="1:43"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2"/>
    </row>
    <row r="954" spans="1:43"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2"/>
    </row>
    <row r="955" spans="1:43"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2"/>
    </row>
    <row r="956" spans="1:43"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2"/>
    </row>
    <row r="957" spans="1:43"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2"/>
    </row>
    <row r="958" spans="1:43"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2"/>
    </row>
    <row r="959" spans="1:43"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2"/>
    </row>
    <row r="960" spans="1:43"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2"/>
    </row>
    <row r="961" spans="1:43"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2"/>
    </row>
    <row r="962" spans="1:43"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2"/>
    </row>
    <row r="963" spans="1:43"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2"/>
    </row>
    <row r="964" spans="1:43"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2"/>
    </row>
    <row r="965" spans="1:43"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2"/>
    </row>
    <row r="966" spans="1:43"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2"/>
    </row>
    <row r="967" spans="1:43"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2"/>
    </row>
    <row r="968" spans="1:43"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2"/>
    </row>
    <row r="969" spans="1:43"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2"/>
    </row>
    <row r="970" spans="1:43"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2"/>
    </row>
    <row r="971" spans="1:43"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2"/>
    </row>
    <row r="972" spans="1:43"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2"/>
    </row>
    <row r="973" spans="1:43"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2"/>
    </row>
    <row r="974" spans="1:43"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2"/>
    </row>
    <row r="975" spans="1:43"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2"/>
    </row>
    <row r="976" spans="1:43"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2"/>
    </row>
    <row r="977" spans="1:43"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2"/>
    </row>
    <row r="978" spans="1:43"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2"/>
    </row>
    <row r="979" spans="1:43"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2"/>
    </row>
    <row r="980" spans="1:43"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2"/>
    </row>
    <row r="981" spans="1:43"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2"/>
    </row>
    <row r="982" spans="1:43"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2"/>
    </row>
    <row r="983" spans="1:43"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2"/>
    </row>
    <row r="984" spans="1:43"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2"/>
    </row>
    <row r="985" spans="1:43"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2"/>
    </row>
    <row r="986" spans="1:43"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2"/>
    </row>
    <row r="987" spans="1:43"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2"/>
    </row>
    <row r="988" spans="1:43"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2"/>
    </row>
    <row r="989" spans="1:43"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2"/>
    </row>
    <row r="990" spans="1:43"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2"/>
    </row>
    <row r="991" spans="1:43"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2"/>
    </row>
    <row r="992" spans="1:43"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2"/>
    </row>
    <row r="993" spans="1:43"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2"/>
    </row>
    <row r="994" spans="1:43"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2"/>
    </row>
    <row r="995" spans="1:43"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2"/>
    </row>
    <row r="996" spans="1:43"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2"/>
    </row>
    <row r="997" spans="1:43"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2"/>
    </row>
    <row r="998" spans="1:43"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2"/>
    </row>
    <row r="999" spans="1:43"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2"/>
    </row>
    <row r="1000" spans="1:43"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2"/>
    </row>
    <row r="1001" spans="1:43"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2"/>
    </row>
    <row r="1002" spans="1:43"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2"/>
    </row>
    <row r="1003" spans="1:43"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2"/>
    </row>
    <row r="1004" spans="1:43"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2"/>
    </row>
    <row r="1005" spans="1:43"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2"/>
    </row>
    <row r="1006" spans="1:43"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2"/>
    </row>
    <row r="1007" spans="1:43"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2"/>
    </row>
    <row r="1008" spans="1:43"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2"/>
    </row>
    <row r="1009" spans="1:43"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2"/>
    </row>
    <row r="1010" spans="1:43"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2"/>
    </row>
    <row r="1011" spans="1:43"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2"/>
    </row>
    <row r="1012" spans="1:43"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2"/>
    </row>
    <row r="1013" spans="1:43"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2"/>
    </row>
    <row r="1014" spans="1:43"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2"/>
    </row>
    <row r="1015" spans="1:43"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2"/>
    </row>
    <row r="1016" spans="1:43"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2"/>
    </row>
    <row r="1017" spans="1:43"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2"/>
    </row>
    <row r="1018" spans="1:43"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2"/>
    </row>
    <row r="1019" spans="1:43"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2"/>
    </row>
    <row r="1020" spans="1:43"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2"/>
    </row>
    <row r="1021" spans="1:43"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2"/>
    </row>
    <row r="1022" spans="1:43"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2"/>
    </row>
    <row r="1023" spans="1:43"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2"/>
    </row>
    <row r="1024" spans="1:43"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2"/>
    </row>
    <row r="1025" spans="1:43"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2"/>
    </row>
    <row r="1026" spans="1:43"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2"/>
    </row>
    <row r="1027" spans="1:43"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2"/>
    </row>
    <row r="1028" spans="1:43"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2"/>
    </row>
    <row r="1029" spans="1:43"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2"/>
    </row>
    <row r="1030" spans="1:43"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2"/>
    </row>
    <row r="1031" spans="1:43"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2"/>
    </row>
    <row r="1032" spans="1:43"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2"/>
    </row>
    <row r="1033" spans="1:43"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2"/>
    </row>
    <row r="1034" spans="1:43"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2"/>
    </row>
    <row r="1035" spans="1:43"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2"/>
    </row>
    <row r="1036" spans="1:43"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2"/>
    </row>
    <row r="1037" spans="1:43"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2"/>
    </row>
    <row r="1038" spans="1:43"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2"/>
    </row>
    <row r="1039" spans="1:43"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2"/>
    </row>
    <row r="1040" spans="1:43"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2"/>
    </row>
    <row r="1041" spans="1:43"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2"/>
    </row>
    <row r="1042" spans="1:43"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2"/>
    </row>
    <row r="1043" spans="1:43"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2"/>
    </row>
    <row r="1044" spans="1:43"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2"/>
    </row>
    <row r="1045" spans="1:43"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2"/>
    </row>
    <row r="1046" spans="1:43"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2"/>
    </row>
    <row r="1047" spans="1:43"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2"/>
    </row>
    <row r="1048" spans="1:43"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2"/>
    </row>
    <row r="1049" spans="1:43"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2"/>
    </row>
    <row r="1050" spans="1:43"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2"/>
    </row>
    <row r="1051" spans="1:43"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2"/>
    </row>
    <row r="1052" spans="1:43"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2"/>
    </row>
    <row r="1053" spans="1:43"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2"/>
    </row>
    <row r="1054" spans="1:43"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2"/>
    </row>
    <row r="1055" spans="1:43"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2"/>
    </row>
    <row r="1056" spans="1:43"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2"/>
    </row>
    <row r="1057" spans="1:43"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2"/>
    </row>
    <row r="1058" spans="1:43"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2"/>
    </row>
    <row r="1059" spans="1:43"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2"/>
    </row>
    <row r="1060" spans="1:43"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2"/>
    </row>
    <row r="1061" spans="1:43"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2"/>
    </row>
    <row r="1062" spans="1:43"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2"/>
    </row>
    <row r="1063" spans="1:43"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2"/>
    </row>
    <row r="1064" spans="1:43"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2"/>
    </row>
    <row r="1065" spans="1:43"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2"/>
    </row>
    <row r="1066" spans="1:43"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2"/>
    </row>
    <row r="1067" spans="1:43"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2"/>
    </row>
    <row r="1068" spans="1:43"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2"/>
    </row>
    <row r="1069" spans="1:43"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2"/>
    </row>
    <row r="1070" spans="1:43"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2"/>
    </row>
    <row r="1071" spans="1:43"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2"/>
    </row>
    <row r="1072" spans="1:43"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2"/>
    </row>
    <row r="1073" spans="1:43"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2"/>
    </row>
    <row r="1074" spans="1:43"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2"/>
    </row>
    <row r="1075" spans="1:43"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2"/>
    </row>
    <row r="1076" spans="1:43"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2"/>
    </row>
    <row r="1077" spans="1:43"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2"/>
    </row>
    <row r="1078" spans="1:43"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2"/>
    </row>
    <row r="1079" spans="1:43"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2"/>
    </row>
    <row r="1080" spans="1:43"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2"/>
    </row>
    <row r="1081" spans="1:43"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2"/>
    </row>
    <row r="1082" spans="1:43"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2"/>
    </row>
    <row r="1083" spans="1:43"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2"/>
    </row>
    <row r="1084" spans="1:43"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2"/>
    </row>
    <row r="1085" spans="1:43"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2"/>
    </row>
    <row r="1086" spans="1:43"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2"/>
    </row>
    <row r="1087" spans="1:43"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2"/>
    </row>
    <row r="1088" spans="1:43"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2"/>
    </row>
    <row r="1089" spans="1:43"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2"/>
    </row>
    <row r="1090" spans="1:43"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2"/>
    </row>
    <row r="1091" spans="1:43"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2"/>
    </row>
    <row r="1092" spans="1:43"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2"/>
    </row>
    <row r="1093" spans="1:43"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2"/>
    </row>
    <row r="1094" spans="1:43"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2"/>
    </row>
    <row r="1095" spans="1:43"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2"/>
    </row>
    <row r="1096" spans="1:43"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2"/>
    </row>
    <row r="1097" spans="1:43"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2"/>
    </row>
    <row r="1098" spans="1:43"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2"/>
    </row>
    <row r="1099" spans="1:43"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2"/>
    </row>
    <row r="1100" spans="1:43"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2"/>
    </row>
    <row r="1101" spans="1:43"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2"/>
    </row>
    <row r="1102" spans="1:43"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2"/>
    </row>
    <row r="1103" spans="1:43"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2"/>
    </row>
    <row r="1104" spans="1:43"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2"/>
    </row>
    <row r="1105" spans="1:43"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2"/>
    </row>
    <row r="1106" spans="1:43"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2"/>
    </row>
    <row r="1107" spans="1:43"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2"/>
    </row>
    <row r="1108" spans="1:43"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2"/>
    </row>
    <row r="1109" spans="1:43"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2"/>
    </row>
    <row r="1110" spans="1:43"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2"/>
    </row>
    <row r="1111" spans="1:43"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2"/>
    </row>
    <row r="1112" spans="1:43"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2"/>
    </row>
    <row r="1113" spans="1:43"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2"/>
    </row>
    <row r="1114" spans="1:43"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2"/>
    </row>
    <row r="1115" spans="1:43"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2"/>
    </row>
    <row r="1116" spans="1:43"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2"/>
    </row>
    <row r="1117" spans="1:43"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2"/>
    </row>
    <row r="1118" spans="1:43"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2"/>
    </row>
    <row r="1119" spans="1:43"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2"/>
    </row>
    <row r="1120" spans="1:43"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2"/>
    </row>
    <row r="1121" spans="1:43"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2"/>
    </row>
    <row r="1122" spans="1:43"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2"/>
    </row>
    <row r="1123" spans="1:43"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2"/>
    </row>
    <row r="1124" spans="1:43"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2"/>
    </row>
    <row r="1125" spans="1:43"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2"/>
    </row>
    <row r="1126" spans="1:43"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2"/>
    </row>
    <row r="1127" spans="1:43"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2"/>
    </row>
    <row r="1128" spans="1:43"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2"/>
    </row>
    <row r="1129" spans="1:43"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2"/>
    </row>
    <row r="1130" spans="1:43"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2"/>
    </row>
    <row r="1131" spans="1:43"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2"/>
    </row>
    <row r="1132" spans="1:43"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2"/>
    </row>
    <row r="1133" spans="1:43"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2"/>
    </row>
    <row r="1134" spans="1:43"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2"/>
    </row>
    <row r="1135" spans="1:43"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2"/>
    </row>
    <row r="1136" spans="1:43"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2"/>
    </row>
    <row r="1137" spans="1:43"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2"/>
    </row>
    <row r="1138" spans="1:43"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2"/>
    </row>
    <row r="1139" spans="1:43"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2"/>
    </row>
    <row r="1140" spans="1:43"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2"/>
    </row>
    <row r="1141" spans="1:43"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2"/>
    </row>
    <row r="1142" spans="1:43"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2"/>
    </row>
    <row r="1143" spans="1:43"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2"/>
    </row>
    <row r="1144" spans="1:43"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2"/>
    </row>
    <row r="1145" spans="1:43"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2"/>
    </row>
    <row r="1146" spans="1:43"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2"/>
    </row>
    <row r="1147" spans="1:43"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2"/>
    </row>
    <row r="1148" spans="1:43"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2"/>
    </row>
    <row r="1149" spans="1:43"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2"/>
    </row>
    <row r="1150" spans="1:43"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2"/>
    </row>
    <row r="1151" spans="1:43"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2"/>
    </row>
    <row r="1152" spans="1:43"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2"/>
    </row>
    <row r="1153" spans="1:43"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2"/>
    </row>
    <row r="1154" spans="1:43"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2"/>
    </row>
    <row r="1155" spans="1:43"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2"/>
    </row>
    <row r="1156" spans="1:43"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2"/>
    </row>
    <row r="1157" spans="1:43"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2"/>
    </row>
    <row r="1158" spans="1:43"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2"/>
    </row>
    <row r="1159" spans="1:43"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2"/>
    </row>
    <row r="1160" spans="1:43"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2"/>
    </row>
    <row r="1161" spans="1:43"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2"/>
    </row>
    <row r="1162" spans="1:43"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2"/>
    </row>
    <row r="1163" spans="1:43"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2"/>
    </row>
    <row r="1164" spans="1:43"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2"/>
    </row>
    <row r="1165" spans="1:43"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2"/>
    </row>
    <row r="1166" spans="1:43"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2"/>
    </row>
    <row r="1167" spans="1:43"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2"/>
    </row>
    <row r="1168" spans="1:43"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2"/>
    </row>
    <row r="1169" spans="1:43"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2"/>
    </row>
    <row r="1170" spans="1:43"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2"/>
    </row>
    <row r="1171" spans="1:43"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2"/>
    </row>
    <row r="1172" spans="1:43"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2"/>
    </row>
    <row r="1173" spans="1:43"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2"/>
    </row>
    <row r="1174" spans="1:43"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2"/>
    </row>
    <row r="1175" spans="1:43"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2"/>
    </row>
    <row r="1176" spans="1:43"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2"/>
    </row>
    <row r="1177" spans="1:43"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2"/>
    </row>
    <row r="1178" spans="1:43"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2"/>
    </row>
    <row r="1179" spans="1:43"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2"/>
    </row>
    <row r="1180" spans="1:43"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2"/>
    </row>
    <row r="1181" spans="1:43"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2"/>
    </row>
    <row r="1182" spans="1:43"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2"/>
    </row>
    <row r="1183" spans="1:43"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2"/>
    </row>
    <row r="1184" spans="1:43"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2"/>
    </row>
    <row r="1185" spans="1:43"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2"/>
    </row>
    <row r="1186" spans="1:43"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2"/>
    </row>
    <row r="1187" spans="1:43"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2"/>
    </row>
    <row r="1188" spans="1:43"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2"/>
    </row>
    <row r="1189" spans="1:43"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2"/>
    </row>
    <row r="1190" spans="1:43"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2"/>
    </row>
    <row r="1191" spans="1:43"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2"/>
    </row>
    <row r="1192" spans="1:43"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2"/>
    </row>
    <row r="1193" spans="1:43"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2"/>
    </row>
    <row r="1194" spans="1:43"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2"/>
    </row>
    <row r="1195" spans="1:43"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2"/>
    </row>
    <row r="1196" spans="1:43"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2"/>
    </row>
    <row r="1197" spans="1:43"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2"/>
    </row>
    <row r="1198" spans="1:43"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2"/>
    </row>
    <row r="1199" spans="1:43"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2"/>
    </row>
    <row r="1200" spans="1:43"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2"/>
    </row>
    <row r="1201" spans="1:43"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2"/>
    </row>
    <row r="1202" spans="1:43"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2"/>
    </row>
    <row r="1203" spans="1:43"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2"/>
    </row>
    <row r="1204" spans="1:43"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2"/>
    </row>
    <row r="1205" spans="1:43"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2"/>
    </row>
    <row r="1206" spans="1:43"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2"/>
    </row>
    <row r="1207" spans="1:43"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2"/>
    </row>
    <row r="1208" spans="1:43"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2"/>
    </row>
    <row r="1209" spans="1:43"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2"/>
    </row>
    <row r="1210" spans="1:43"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2"/>
    </row>
    <row r="1211" spans="1:43"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2"/>
    </row>
    <row r="1212" spans="1:43"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2"/>
    </row>
    <row r="1213" spans="1:43"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2"/>
    </row>
    <row r="1214" spans="1:43"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2"/>
    </row>
    <row r="1215" spans="1:43"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2"/>
    </row>
    <row r="1216" spans="1:43"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2"/>
    </row>
    <row r="1217" spans="1:43"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2"/>
    </row>
    <row r="1218" spans="1:43"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2"/>
    </row>
    <row r="1219" spans="1:43"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2"/>
    </row>
    <row r="1220" spans="1:43"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2"/>
    </row>
    <row r="1221" spans="1:43"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2"/>
    </row>
    <row r="1222" spans="1:43"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2"/>
    </row>
    <row r="1223" spans="1:43"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2"/>
    </row>
    <row r="1224" spans="1:43"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2"/>
    </row>
    <row r="1225" spans="1:43"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2"/>
    </row>
    <row r="1226" spans="1:43"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2"/>
    </row>
    <row r="1227" spans="1:43"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2"/>
    </row>
    <row r="1228" spans="1:43"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2"/>
    </row>
    <row r="1229" spans="1:43"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2"/>
    </row>
    <row r="1230" spans="1:43"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2"/>
    </row>
    <row r="1231" spans="1:43"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2"/>
    </row>
    <row r="1232" spans="1:43"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2"/>
    </row>
    <row r="1233" spans="1:43"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2"/>
    </row>
    <row r="1234" spans="1:43"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2"/>
    </row>
    <row r="1235" spans="1:43"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2"/>
    </row>
    <row r="1236" spans="1:43"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2"/>
    </row>
    <row r="1237" spans="1:43"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2"/>
    </row>
    <row r="1238" spans="1:43"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2"/>
    </row>
    <row r="1239" spans="1:43"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2"/>
    </row>
    <row r="1240" spans="1:43"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2"/>
    </row>
    <row r="1241" spans="1:43"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2"/>
    </row>
    <row r="1242" spans="1:43"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2"/>
    </row>
    <row r="1243" spans="1:43"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2"/>
    </row>
    <row r="1244" spans="1:43"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2"/>
    </row>
    <row r="1245" spans="1:43"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2"/>
    </row>
    <row r="1246" spans="1:43"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2"/>
    </row>
    <row r="1247" spans="1:43"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2"/>
    </row>
    <row r="1248" spans="1:43"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2"/>
    </row>
    <row r="1249" spans="1:43"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2"/>
    </row>
    <row r="1250" spans="1:43"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2"/>
    </row>
    <row r="1251" spans="1:43"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2"/>
    </row>
    <row r="1252" spans="1:43"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2"/>
    </row>
    <row r="1253" spans="1:43"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2"/>
    </row>
    <row r="1254" spans="1:43"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2"/>
    </row>
    <row r="1255" spans="1:43"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2"/>
    </row>
    <row r="1256" spans="1:43"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2"/>
    </row>
    <row r="1257" spans="1:43"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2"/>
    </row>
    <row r="1258" spans="1:43"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2"/>
    </row>
    <row r="1259" spans="1:43"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2"/>
    </row>
    <row r="1260" spans="1:43"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2"/>
    </row>
    <row r="1261" spans="1:43"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2"/>
    </row>
    <row r="1262" spans="1:43"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2"/>
    </row>
    <row r="1263" spans="1:43"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2"/>
    </row>
    <row r="1264" spans="1:43"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2"/>
    </row>
    <row r="1265" spans="1:43"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2"/>
    </row>
    <row r="1266" spans="1:43"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2"/>
    </row>
    <row r="1267" spans="1:43"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2"/>
    </row>
    <row r="1268" spans="1:43"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2"/>
    </row>
    <row r="1269" spans="1:43"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2"/>
    </row>
    <row r="1270" spans="1:43"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2"/>
    </row>
    <row r="1271" spans="1:43"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2"/>
    </row>
    <row r="1272" spans="1:43"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2"/>
    </row>
    <row r="1273" spans="1:43"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2"/>
    </row>
    <row r="1274" spans="1:43"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2"/>
    </row>
    <row r="1275" spans="1:43"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2"/>
    </row>
    <row r="1276" spans="1:43"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2"/>
    </row>
    <row r="1277" spans="1:43"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2"/>
    </row>
    <row r="1278" spans="1:43"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2"/>
    </row>
    <row r="1279" spans="1:43"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2"/>
    </row>
    <row r="1280" spans="1:43"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2"/>
    </row>
    <row r="1281" spans="1:43"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2"/>
    </row>
    <row r="1282" spans="1:43"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2"/>
    </row>
    <row r="1283" spans="1:43"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2"/>
    </row>
    <row r="1284" spans="1:43"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2"/>
    </row>
    <row r="1285" spans="1:43"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2"/>
    </row>
    <row r="1286" spans="1:43"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2"/>
    </row>
    <row r="1287" spans="1:43"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2"/>
    </row>
    <row r="1288" spans="1:43"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2"/>
    </row>
    <row r="1289" spans="1:43"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2"/>
    </row>
    <row r="1290" spans="1:43"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2"/>
    </row>
    <row r="1291" spans="1:43"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2"/>
    </row>
    <row r="1292" spans="1:43"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2"/>
    </row>
    <row r="1293" spans="1:43"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2"/>
    </row>
    <row r="1294" spans="1:43"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2"/>
    </row>
    <row r="1295" spans="1:43"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2"/>
    </row>
    <row r="1296" spans="1:43"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2"/>
    </row>
    <row r="1297" spans="1:43"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2"/>
    </row>
    <row r="1298" spans="1:43"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2"/>
    </row>
    <row r="1299" spans="1:43"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2"/>
    </row>
    <row r="1300" spans="1:43"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2"/>
    </row>
    <row r="1301" spans="1:43"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2"/>
    </row>
    <row r="1302" spans="1:43"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2"/>
    </row>
    <row r="1303" spans="1:43"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2"/>
    </row>
    <row r="1304" spans="1:43"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2"/>
    </row>
    <row r="1305" spans="1:43"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2"/>
    </row>
    <row r="1306" spans="1:43"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2"/>
    </row>
    <row r="1307" spans="1:43"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2"/>
    </row>
    <row r="1308" spans="1:43"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2"/>
    </row>
    <row r="1309" spans="1:43"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2"/>
    </row>
    <row r="1310" spans="1:43"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2"/>
    </row>
    <row r="1311" spans="1:43"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2"/>
    </row>
    <row r="1312" spans="1:43"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2"/>
    </row>
    <row r="1313" spans="1:43"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2"/>
    </row>
    <row r="1314" spans="1:43"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2"/>
    </row>
    <row r="1315" spans="1:43"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2"/>
    </row>
    <row r="1316" spans="1:43"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2"/>
    </row>
    <row r="1317" spans="1:43"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2"/>
    </row>
    <row r="1318" spans="1:43"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2"/>
    </row>
    <row r="1319" spans="1:43"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2"/>
    </row>
    <row r="1320" spans="1:43"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2"/>
    </row>
    <row r="1321" spans="1:43"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2"/>
    </row>
    <row r="1322" spans="1:43"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2"/>
    </row>
    <row r="1323" spans="1:43"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2"/>
    </row>
    <row r="1324" spans="1:43"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2"/>
    </row>
    <row r="1325" spans="1:43"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2"/>
    </row>
    <row r="1326" spans="1:43"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2"/>
    </row>
    <row r="1327" spans="1:43"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2"/>
    </row>
    <row r="1328" spans="1:43"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2"/>
    </row>
    <row r="1329" spans="1:43"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2"/>
    </row>
    <row r="1330" spans="1:43"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2"/>
    </row>
    <row r="1331" spans="1:43"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2"/>
    </row>
    <row r="1332" spans="1:43"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2"/>
    </row>
    <row r="1333" spans="1:43"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2"/>
    </row>
    <row r="1334" spans="1:43"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2"/>
    </row>
    <row r="1335" spans="1:43"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2"/>
    </row>
    <row r="1336" spans="1:43"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2"/>
    </row>
    <row r="1337" spans="1:43"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2"/>
    </row>
    <row r="1338" spans="1:43"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2"/>
    </row>
    <row r="1339" spans="1:43"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2"/>
    </row>
    <row r="1340" spans="1:43"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2"/>
    </row>
    <row r="1341" spans="1:43"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2"/>
    </row>
    <row r="1342" spans="1:43"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2"/>
    </row>
    <row r="1343" spans="1:43"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2"/>
    </row>
    <row r="1344" spans="1:43"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2"/>
    </row>
    <row r="1345" spans="1:43"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2"/>
    </row>
    <row r="1346" spans="1:43"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2"/>
    </row>
    <row r="1347" spans="1:43"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2"/>
    </row>
    <row r="1348" spans="1:43"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2"/>
    </row>
    <row r="1349" spans="1:43"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2"/>
    </row>
    <row r="1350" spans="1:43"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2"/>
    </row>
    <row r="1351" spans="1:43"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2"/>
    </row>
    <row r="1352" spans="1:43"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2"/>
    </row>
    <row r="1353" spans="1:43"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2"/>
    </row>
    <row r="1354" spans="1:43"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2"/>
    </row>
    <row r="1355" spans="1:43"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2"/>
    </row>
    <row r="1356" spans="1:43"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2"/>
    </row>
    <row r="1357" spans="1:43"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2"/>
    </row>
    <row r="1358" spans="1:43"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2"/>
    </row>
    <row r="1359" spans="1:43"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2"/>
    </row>
    <row r="1360" spans="1:43"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2"/>
    </row>
    <row r="1361" spans="1:43"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2"/>
    </row>
    <row r="1362" spans="1:43"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2"/>
    </row>
    <row r="1363" spans="1:43"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2"/>
    </row>
    <row r="1364" spans="1:43"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2"/>
    </row>
    <row r="1365" spans="1:43"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2"/>
    </row>
    <row r="1366" spans="1:43"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2"/>
    </row>
    <row r="1367" spans="1:43"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2"/>
    </row>
    <row r="1368" spans="1:43"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2"/>
    </row>
    <row r="1369" spans="1:43"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2"/>
    </row>
    <row r="1370" spans="1:43"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2"/>
    </row>
    <row r="1371" spans="1:43"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2"/>
    </row>
    <row r="1372" spans="1:43"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2"/>
    </row>
    <row r="1373" spans="1:43"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2"/>
    </row>
    <row r="1374" spans="1:43"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2"/>
    </row>
    <row r="1375" spans="1:43"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2"/>
    </row>
    <row r="1376" spans="1:43"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2"/>
    </row>
    <row r="1377" spans="1:43"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2"/>
    </row>
    <row r="1378" spans="1:43"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2"/>
    </row>
    <row r="1379" spans="1:43"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2"/>
    </row>
    <row r="1380" spans="1:43"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2"/>
    </row>
    <row r="1381" spans="1:43"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2"/>
    </row>
    <row r="1382" spans="1:43"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2"/>
    </row>
    <row r="1383" spans="1:43"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2"/>
    </row>
    <row r="1384" spans="1:43"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2"/>
    </row>
    <row r="1385" spans="1:43"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2"/>
    </row>
    <row r="1386" spans="1:43"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2"/>
    </row>
    <row r="1387" spans="1:43"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2"/>
    </row>
    <row r="1388" spans="1:43"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2"/>
    </row>
    <row r="1389" spans="1:43"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2"/>
    </row>
    <row r="1390" spans="1:43"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2"/>
    </row>
    <row r="1391" spans="1:43"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2"/>
    </row>
    <row r="1392" spans="1:43"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2"/>
    </row>
    <row r="1393" spans="1:43"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2"/>
    </row>
    <row r="1394" spans="1:43"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2"/>
    </row>
    <row r="1395" spans="1:43"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2"/>
    </row>
    <row r="1396" spans="1:43"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2"/>
    </row>
    <row r="1397" spans="1:43"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2"/>
    </row>
    <row r="1398" spans="1:43"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2"/>
    </row>
    <row r="1399" spans="1:43"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2"/>
    </row>
    <row r="1400" spans="1:43"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2"/>
    </row>
    <row r="1401" spans="1:43"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2"/>
    </row>
    <row r="1402" spans="1:43"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2"/>
    </row>
    <row r="1403" spans="1:43"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2"/>
    </row>
    <row r="1404" spans="1:43"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2"/>
    </row>
    <row r="1405" spans="1:43"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2"/>
    </row>
    <row r="1406" spans="1:43"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2"/>
    </row>
    <row r="1407" spans="1:43"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2"/>
    </row>
    <row r="1408" spans="1:43"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2"/>
    </row>
    <row r="1409" spans="1:43"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2"/>
    </row>
    <row r="1410" spans="1:43"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2"/>
    </row>
    <row r="1411" spans="1:43"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2"/>
    </row>
    <row r="1412" spans="1:43"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2"/>
    </row>
    <row r="1413" spans="1:43"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2"/>
    </row>
    <row r="1414" spans="1:43"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2"/>
    </row>
    <row r="1415" spans="1:43"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2"/>
    </row>
    <row r="1416" spans="1:43"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2"/>
    </row>
    <row r="1417" spans="1:43"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2"/>
    </row>
    <row r="1418" spans="1:43"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2"/>
    </row>
    <row r="1419" spans="1:43"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2"/>
    </row>
    <row r="1420" spans="1:43"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2"/>
    </row>
    <row r="1421" spans="1:43"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2"/>
    </row>
    <row r="1422" spans="1:43"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2"/>
    </row>
    <row r="1423" spans="1:43"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2"/>
    </row>
    <row r="1424" spans="1:43"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2"/>
    </row>
    <row r="1425" spans="1:43"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2"/>
    </row>
    <row r="1426" spans="1:43"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2"/>
    </row>
    <row r="1427" spans="1:43"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2"/>
    </row>
    <row r="1428" spans="1:43"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2"/>
    </row>
    <row r="1429" spans="1:43"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2"/>
    </row>
    <row r="1430" spans="1:43"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2"/>
    </row>
    <row r="1431" spans="1:43"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2"/>
    </row>
    <row r="1432" spans="1:43"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2"/>
    </row>
    <row r="1433" spans="1:43"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2"/>
    </row>
    <row r="1434" spans="1:43"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2"/>
    </row>
    <row r="1435" spans="1:43"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2"/>
    </row>
    <row r="1436" spans="1:43"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2"/>
    </row>
    <row r="1437" spans="1:43"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2"/>
    </row>
    <row r="1438" spans="1:43"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2"/>
    </row>
    <row r="1439" spans="1:43"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2"/>
    </row>
    <row r="1440" spans="1:43"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2"/>
    </row>
    <row r="1441" spans="1:43"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2"/>
    </row>
    <row r="1442" spans="1:43"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2"/>
    </row>
    <row r="1443" spans="1:43"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2"/>
    </row>
    <row r="1444" spans="1:43"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2"/>
    </row>
    <row r="1445" spans="1:43"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2"/>
    </row>
    <row r="1446" spans="1:43"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2"/>
    </row>
    <row r="1447" spans="1:43"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2"/>
    </row>
    <row r="1448" spans="1:43"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2"/>
    </row>
    <row r="1449" spans="1:43"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2"/>
    </row>
    <row r="1450" spans="1:43"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2"/>
    </row>
    <row r="1451" spans="1:43"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2"/>
    </row>
    <row r="1452" spans="1:43"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2"/>
    </row>
    <row r="1453" spans="1:43"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2"/>
    </row>
    <row r="1454" spans="1:43"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2"/>
    </row>
    <row r="1455" spans="1:43"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2"/>
    </row>
    <row r="1456" spans="1:43"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2"/>
    </row>
    <row r="1457" spans="1:43"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2"/>
    </row>
    <row r="1458" spans="1:43"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2"/>
    </row>
    <row r="1459" spans="1:43"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2"/>
    </row>
    <row r="1460" spans="1:43"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2"/>
    </row>
    <row r="1461" spans="1:43"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2"/>
    </row>
    <row r="1462" spans="1:43"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2"/>
    </row>
    <row r="1463" spans="1:43"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2"/>
    </row>
    <row r="1464" spans="1:43"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2"/>
    </row>
    <row r="1465" spans="1:43"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2"/>
    </row>
    <row r="1466" spans="1:43"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2"/>
    </row>
    <row r="1467" spans="1:43"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2"/>
    </row>
    <row r="1468" spans="1:43"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2"/>
    </row>
    <row r="1469" spans="1:43"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2"/>
    </row>
    <row r="1470" spans="1:43"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2"/>
    </row>
    <row r="1471" spans="1:43"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2"/>
    </row>
    <row r="1472" spans="1:43"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2"/>
    </row>
    <row r="1473" spans="1:43"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2"/>
    </row>
    <row r="1474" spans="1:43"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2"/>
    </row>
    <row r="1475" spans="1:43"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2"/>
    </row>
    <row r="1476" spans="1:43"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2"/>
    </row>
    <row r="1477" spans="1:43"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2"/>
    </row>
    <row r="1478" spans="1:43"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2"/>
    </row>
    <row r="1479" spans="1:43"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2"/>
    </row>
    <row r="1480" spans="1:43"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2"/>
    </row>
    <row r="1481" spans="1:43"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2"/>
    </row>
    <row r="1482" spans="1:43"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2"/>
    </row>
    <row r="1483" spans="1:43"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2"/>
    </row>
    <row r="1484" spans="1:43"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2"/>
    </row>
    <row r="1485" spans="1:43"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2"/>
    </row>
    <row r="1486" spans="1:43"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2"/>
    </row>
    <row r="1487" spans="1:43"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2"/>
    </row>
    <row r="1488" spans="1:43"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2"/>
    </row>
    <row r="1489" spans="1:43"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2"/>
    </row>
    <row r="1490" spans="1:43"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2"/>
    </row>
    <row r="1491" spans="1:43"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2"/>
    </row>
    <row r="1492" spans="1:43"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2"/>
    </row>
    <row r="1493" spans="1:43"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2"/>
    </row>
    <row r="1494" spans="1:43"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2"/>
    </row>
    <row r="1495" spans="1:43"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2"/>
    </row>
    <row r="1496" spans="1:43"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2"/>
    </row>
    <row r="1497" spans="1:43"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2"/>
    </row>
    <row r="1498" spans="1:43"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2"/>
    </row>
    <row r="1499" spans="1:43"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2"/>
    </row>
    <row r="1500" spans="1:43"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2"/>
    </row>
    <row r="1501" spans="1:43"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2"/>
    </row>
    <row r="1502" spans="1:43"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2"/>
    </row>
    <row r="1503" spans="1:43"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2"/>
    </row>
    <row r="1504" spans="1:43"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2"/>
    </row>
    <row r="1505" spans="1:43"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2"/>
    </row>
    <row r="1506" spans="1:43"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2"/>
    </row>
    <row r="1507" spans="1:43"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2"/>
    </row>
    <row r="1508" spans="1:43"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2"/>
    </row>
    <row r="1509" spans="1:43"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2"/>
    </row>
    <row r="1510" spans="1:43"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2"/>
    </row>
    <row r="1511" spans="1:43"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2"/>
    </row>
    <row r="1512" spans="1:43"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2"/>
    </row>
    <row r="1513" spans="1:43"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2"/>
    </row>
    <row r="1514" spans="1:43"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2"/>
    </row>
    <row r="1515" spans="1:43"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2"/>
    </row>
    <row r="1516" spans="1:43"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2"/>
    </row>
    <row r="1517" spans="1:43"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2"/>
    </row>
    <row r="1518" spans="1:43"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2"/>
    </row>
    <row r="1519" spans="1:43"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2"/>
    </row>
    <row r="1520" spans="1:43"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2"/>
    </row>
    <row r="1521" spans="1:43"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2"/>
    </row>
    <row r="1522" spans="1:43"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2"/>
    </row>
    <row r="1523" spans="1:43"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2"/>
    </row>
    <row r="1524" spans="1:43"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2"/>
    </row>
    <row r="1525" spans="1:43"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2"/>
    </row>
    <row r="1526" spans="1:43"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2"/>
    </row>
    <row r="1527" spans="1:43"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2"/>
    </row>
    <row r="1528" spans="1:43"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2"/>
    </row>
    <row r="1529" spans="1:43"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2"/>
    </row>
    <row r="1530" spans="1:43"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2"/>
    </row>
    <row r="1531" spans="1:43"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2"/>
    </row>
    <row r="1532" spans="1:43"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2"/>
    </row>
    <row r="1533" spans="1:43"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2"/>
    </row>
    <row r="1534" spans="1:43"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2"/>
    </row>
    <row r="1535" spans="1:43"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2"/>
    </row>
    <row r="1536" spans="1:43"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2"/>
    </row>
    <row r="1537" spans="1:43"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2"/>
    </row>
    <row r="1538" spans="1:43"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2"/>
    </row>
    <row r="1539" spans="1:43"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2"/>
    </row>
    <row r="1540" spans="1:43"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2"/>
    </row>
    <row r="1541" spans="1:43"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2"/>
    </row>
    <row r="1542" spans="1:43"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2"/>
    </row>
    <row r="1543" spans="1:43"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2"/>
    </row>
    <row r="1544" spans="1:43"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2"/>
    </row>
    <row r="1545" spans="1:43"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2"/>
    </row>
    <row r="1546" spans="1:43"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2"/>
    </row>
    <row r="1547" spans="1:43"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2"/>
    </row>
    <row r="1548" spans="1:43"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2"/>
    </row>
    <row r="1549" spans="1:43"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2"/>
    </row>
    <row r="1550" spans="1:43"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2"/>
    </row>
    <row r="1551" spans="1:43"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2"/>
    </row>
    <row r="1552" spans="1:43"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2"/>
    </row>
    <row r="1553" spans="1:43"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2"/>
    </row>
    <row r="1554" spans="1:43"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2"/>
    </row>
    <row r="1555" spans="1:43"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2"/>
    </row>
    <row r="1556" spans="1:43"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2"/>
    </row>
    <row r="1557" spans="1:43"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2"/>
    </row>
    <row r="1558" spans="1:43"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2"/>
    </row>
    <row r="1559" spans="1:43"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2"/>
    </row>
    <row r="1560" spans="1:43"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2"/>
    </row>
    <row r="1561" spans="1:43"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2"/>
    </row>
    <row r="1562" spans="1:43"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2"/>
    </row>
    <row r="1563" spans="1:43"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2"/>
    </row>
    <row r="1564" spans="1:43"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2"/>
    </row>
    <row r="1565" spans="1:43"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2"/>
    </row>
    <row r="1566" spans="1:43"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2"/>
    </row>
    <row r="1567" spans="1:43"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2"/>
    </row>
    <row r="1568" spans="1:43"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2"/>
    </row>
    <row r="1569" spans="1:43"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2"/>
    </row>
    <row r="1570" spans="1:43"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2"/>
    </row>
    <row r="1571" spans="1:43"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2"/>
    </row>
    <row r="1572" spans="1:43"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2"/>
    </row>
    <row r="1573" spans="1:43"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2"/>
    </row>
    <row r="1574" spans="1:43"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2"/>
    </row>
    <row r="1575" spans="1:43"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2"/>
    </row>
    <row r="1576" spans="1:43"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2"/>
    </row>
    <row r="1577" spans="1:43"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2"/>
    </row>
    <row r="1578" spans="1:43"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2"/>
    </row>
    <row r="1579" spans="1:43"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2"/>
    </row>
    <row r="1580" spans="1:43"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2"/>
    </row>
    <row r="1581" spans="1:43"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2"/>
    </row>
    <row r="1582" spans="1:43"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2"/>
    </row>
    <row r="1583" spans="1:43"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2"/>
    </row>
    <row r="1584" spans="1:43"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2"/>
    </row>
    <row r="1585" spans="1:43"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2"/>
    </row>
    <row r="1586" spans="1:43"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2"/>
    </row>
    <row r="1587" spans="1:43"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2"/>
    </row>
    <row r="1588" spans="1:43"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2"/>
    </row>
    <row r="1589" spans="1:43"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2"/>
    </row>
    <row r="1590" spans="1:43"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2"/>
    </row>
    <row r="1591" spans="1:43"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2"/>
    </row>
    <row r="1592" spans="1:43"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2"/>
    </row>
    <row r="1593" spans="1:43"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2"/>
    </row>
    <row r="1594" spans="1:43"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2"/>
    </row>
    <row r="1595" spans="1:43"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2"/>
    </row>
    <row r="1596" spans="1:43"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2"/>
    </row>
    <row r="1597" spans="1:43"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2"/>
    </row>
    <row r="1598" spans="1:43"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2"/>
    </row>
    <row r="1599" spans="1:43"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2"/>
    </row>
    <row r="1600" spans="1:43"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2"/>
    </row>
    <row r="1601" spans="1:43"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2"/>
    </row>
    <row r="1602" spans="1:43"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2"/>
    </row>
    <row r="1603" spans="1:43"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2"/>
    </row>
    <row r="1604" spans="1:43"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2"/>
    </row>
    <row r="1605" spans="1:43"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2"/>
    </row>
    <row r="1606" spans="1:43"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2"/>
    </row>
    <row r="1607" spans="1:43"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2"/>
    </row>
    <row r="1608" spans="1:43"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2"/>
    </row>
    <row r="1609" spans="1:43"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2"/>
    </row>
    <row r="1610" spans="1:43"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2"/>
    </row>
    <row r="1611" spans="1:43"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2"/>
    </row>
    <row r="1612" spans="1:43"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2"/>
    </row>
    <row r="1613" spans="1:43"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2"/>
    </row>
    <row r="1614" spans="1:43"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2"/>
    </row>
    <row r="1615" spans="1:43"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2"/>
    </row>
    <row r="1616" spans="1:43"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2"/>
    </row>
    <row r="1617" spans="1:43"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2"/>
    </row>
    <row r="1618" spans="1:43"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2"/>
    </row>
    <row r="1619" spans="1:43"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2"/>
    </row>
    <row r="1620" spans="1:43"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2"/>
    </row>
    <row r="1621" spans="1:43"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2"/>
    </row>
    <row r="1622" spans="1:43"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2"/>
    </row>
    <row r="1623" spans="1:43"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2"/>
    </row>
    <row r="1624" spans="1:43"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2"/>
    </row>
    <row r="1625" spans="1:43"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2"/>
    </row>
    <row r="1626" spans="1:43"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2"/>
    </row>
    <row r="1627" spans="1:43"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2"/>
    </row>
    <row r="1628" spans="1:43"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2"/>
    </row>
    <row r="1629" spans="1:43"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2"/>
    </row>
    <row r="1630" spans="1:43"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2"/>
    </row>
    <row r="1631" spans="1:43"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2"/>
    </row>
    <row r="1632" spans="1:43"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2"/>
    </row>
    <row r="1633" spans="1:43"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2"/>
    </row>
    <row r="1634" spans="1:43"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2"/>
    </row>
    <row r="1635" spans="1:43"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2"/>
    </row>
    <row r="1636" spans="1:43"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2"/>
    </row>
    <row r="1637" spans="1:43"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2"/>
    </row>
    <row r="1638" spans="1:43"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2"/>
    </row>
    <row r="1639" spans="1:43"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2"/>
    </row>
    <row r="1640" spans="1:43"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2"/>
    </row>
    <row r="1641" spans="1:43"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2"/>
    </row>
    <row r="1642" spans="1:43"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2"/>
    </row>
    <row r="1643" spans="1:43"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2"/>
    </row>
    <row r="1644" spans="1:43"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2"/>
    </row>
    <row r="1645" spans="1:43"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2"/>
    </row>
    <row r="1646" spans="1:43"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2"/>
    </row>
    <row r="1647" spans="1:43"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2"/>
    </row>
    <row r="1648" spans="1:43"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2"/>
    </row>
    <row r="1649" spans="1:43"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2"/>
    </row>
    <row r="1650" spans="1:43"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2"/>
    </row>
    <row r="1651" spans="1:43"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2"/>
    </row>
    <row r="1652" spans="1:43"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2"/>
    </row>
    <row r="1653" spans="1:43"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2"/>
    </row>
    <row r="1654" spans="1:43"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2"/>
    </row>
    <row r="1655" spans="1:43"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2"/>
    </row>
    <row r="1656" spans="1:43"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2"/>
    </row>
    <row r="1657" spans="1:43"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2"/>
    </row>
    <row r="1658" spans="1:43"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2"/>
    </row>
    <row r="1659" spans="1:43"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2"/>
    </row>
    <row r="1660" spans="1:43"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2"/>
    </row>
    <row r="1661" spans="1:43"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2"/>
    </row>
    <row r="1662" spans="1:43"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2"/>
    </row>
    <row r="1663" spans="1:43"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2"/>
    </row>
    <row r="1664" spans="1:43"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2"/>
    </row>
    <row r="1665" spans="1:43"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2"/>
    </row>
    <row r="1666" spans="1:43"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2"/>
    </row>
    <row r="1667" spans="1:43"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2"/>
    </row>
    <row r="1668" spans="1:43"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2"/>
    </row>
    <row r="1669" spans="1:43"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2"/>
    </row>
    <row r="1670" spans="1:43"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2"/>
    </row>
    <row r="1671" spans="1:43"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2"/>
    </row>
    <row r="1672" spans="1:43"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2"/>
    </row>
    <row r="1673" spans="1:43"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2"/>
    </row>
    <row r="1674" spans="1:43"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2"/>
    </row>
    <row r="1675" spans="1:43"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2"/>
    </row>
    <row r="1676" spans="1:43"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2"/>
    </row>
    <row r="1677" spans="1:43"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2"/>
    </row>
    <row r="1678" spans="1:43"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2"/>
    </row>
    <row r="1679" spans="1:43"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2"/>
    </row>
    <row r="1680" spans="1:43"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2"/>
    </row>
    <row r="1681" spans="1:43"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2"/>
    </row>
    <row r="1682" spans="1:43"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2"/>
    </row>
    <row r="1683" spans="1:43"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2"/>
    </row>
    <row r="1684" spans="1:43"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2"/>
    </row>
    <row r="1685" spans="1:43"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2"/>
    </row>
    <row r="1686" spans="1:43"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2"/>
    </row>
    <row r="1687" spans="1:43"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2"/>
    </row>
    <row r="1688" spans="1:43"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2"/>
    </row>
    <row r="1689" spans="1:43"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2"/>
    </row>
    <row r="1690" spans="1:43"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2"/>
    </row>
    <row r="1691" spans="1:43"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2"/>
    </row>
    <row r="1692" spans="1:43"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2"/>
    </row>
    <row r="1693" spans="1:43"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2"/>
    </row>
    <row r="1694" spans="1:43"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2"/>
    </row>
    <row r="1695" spans="1:43"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2"/>
    </row>
    <row r="1696" spans="1:43"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2"/>
    </row>
    <row r="1697" spans="1:43"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2"/>
    </row>
    <row r="1698" spans="1:43"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2"/>
    </row>
    <row r="1699" spans="1:43"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2"/>
    </row>
    <row r="1700" spans="1:43"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2"/>
    </row>
    <row r="1701" spans="1:43"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2"/>
    </row>
    <row r="1702" spans="1:43"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2"/>
    </row>
    <row r="1703" spans="1:43"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2"/>
    </row>
    <row r="1704" spans="1:43"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2"/>
    </row>
    <row r="1705" spans="1:43"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2"/>
    </row>
    <row r="1706" spans="1:43"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2"/>
    </row>
    <row r="1707" spans="1:43"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2"/>
    </row>
    <row r="1708" spans="1:43"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2"/>
    </row>
    <row r="1709" spans="1:43"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2"/>
    </row>
    <row r="1710" spans="1:43"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2"/>
    </row>
    <row r="1711" spans="1:43"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2"/>
    </row>
    <row r="1712" spans="1:43"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2"/>
    </row>
    <row r="1713" spans="1:43"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2"/>
    </row>
    <row r="1714" spans="1:43"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2"/>
    </row>
    <row r="1715" spans="1:43"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2"/>
    </row>
    <row r="1716" spans="1:43"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2"/>
    </row>
    <row r="1717" spans="1:43"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2"/>
    </row>
    <row r="1718" spans="1:43"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2"/>
    </row>
    <row r="1719" spans="1:43"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2"/>
    </row>
    <row r="1720" spans="1:43"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2"/>
    </row>
    <row r="1721" spans="1:43"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2"/>
    </row>
    <row r="1722" spans="1:43"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2"/>
    </row>
    <row r="1723" spans="1:43"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2"/>
    </row>
    <row r="1724" spans="1:43"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2"/>
    </row>
    <row r="1725" spans="1:43"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2"/>
    </row>
    <row r="1726" spans="1:43"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2"/>
    </row>
    <row r="1727" spans="1:43"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2"/>
    </row>
    <row r="1728" spans="1:43"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2"/>
    </row>
    <row r="1729" spans="1:43"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2"/>
    </row>
    <row r="1730" spans="1:43"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2"/>
    </row>
    <row r="1731" spans="1:43"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2"/>
    </row>
    <row r="1732" spans="1:43"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2"/>
    </row>
    <row r="1733" spans="1:43"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2"/>
    </row>
    <row r="1734" spans="1:43"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2"/>
    </row>
    <row r="1735" spans="1:43"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2"/>
    </row>
    <row r="1736" spans="1:43"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2"/>
    </row>
    <row r="1737" spans="1:43"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2"/>
    </row>
    <row r="1738" spans="1:43"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2"/>
    </row>
    <row r="1739" spans="1:43"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2"/>
    </row>
    <row r="1740" spans="1:43"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2"/>
    </row>
    <row r="1741" spans="1:43"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2"/>
    </row>
    <row r="1742" spans="1:43"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2"/>
    </row>
    <row r="1743" spans="1:43"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2"/>
    </row>
    <row r="1744" spans="1:43"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2"/>
    </row>
    <row r="1745" spans="1:43"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2"/>
    </row>
    <row r="1746" spans="1:43"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2"/>
    </row>
    <row r="1747" spans="1:43"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2"/>
    </row>
    <row r="1748" spans="1:43"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2"/>
    </row>
    <row r="1749" spans="1:43"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2"/>
    </row>
    <row r="1750" spans="1:43"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2"/>
    </row>
    <row r="1751" spans="1:43"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2"/>
    </row>
    <row r="1752" spans="1:43"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2"/>
    </row>
    <row r="1753" spans="1:43"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2"/>
    </row>
    <row r="1754" spans="1:43"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2"/>
    </row>
    <row r="1755" spans="1:43"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2"/>
    </row>
    <row r="1756" spans="1:43"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2"/>
    </row>
    <row r="1757" spans="1:43"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2"/>
    </row>
    <row r="1758" spans="1:43"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2"/>
    </row>
    <row r="1759" spans="1:43"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2"/>
    </row>
    <row r="1760" spans="1:43"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2"/>
    </row>
    <row r="1761" spans="1:43"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2"/>
    </row>
    <row r="1762" spans="1:43"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2"/>
    </row>
    <row r="1763" spans="1:43"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2"/>
    </row>
    <row r="1764" spans="1:43"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2"/>
    </row>
    <row r="1765" spans="1:43"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2"/>
    </row>
    <row r="1766" spans="1:43"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2"/>
    </row>
    <row r="1767" spans="1:43"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2"/>
    </row>
    <row r="1768" spans="1:43"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2"/>
    </row>
    <row r="1769" spans="1:43"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2"/>
    </row>
    <row r="1770" spans="1:43"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2"/>
    </row>
    <row r="1771" spans="1:43"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2"/>
    </row>
    <row r="1772" spans="1:43"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2"/>
    </row>
    <row r="1773" spans="1:43"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2"/>
    </row>
    <row r="1774" spans="1:43"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2"/>
    </row>
    <row r="1775" spans="1:43"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2"/>
    </row>
    <row r="1776" spans="1:43"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2"/>
    </row>
    <row r="1777" spans="1:43"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2"/>
    </row>
    <row r="1778" spans="1:43"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2"/>
    </row>
    <row r="1779" spans="1:43"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2"/>
    </row>
    <row r="1780" spans="1:43"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2"/>
    </row>
    <row r="1781" spans="1:43"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2"/>
    </row>
    <row r="1782" spans="1:43"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2"/>
    </row>
    <row r="1783" spans="1:43"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2"/>
    </row>
    <row r="1784" spans="1:43"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2"/>
    </row>
    <row r="1785" spans="1:43"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2"/>
    </row>
    <row r="1786" spans="1:43"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2"/>
    </row>
    <row r="1787" spans="1:43"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2"/>
    </row>
    <row r="1788" spans="1:43"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2"/>
    </row>
    <row r="1789" spans="1:43"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2"/>
    </row>
    <row r="1790" spans="1:43"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2"/>
    </row>
    <row r="1791" spans="1:43"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2"/>
    </row>
    <row r="1792" spans="1:43"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2"/>
    </row>
    <row r="1793" spans="1:43"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2"/>
    </row>
    <row r="1794" spans="1:43"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2"/>
    </row>
    <row r="1795" spans="1:43"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2"/>
    </row>
    <row r="1796" spans="1:43"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2"/>
    </row>
    <row r="1797" spans="1:43"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2"/>
    </row>
    <row r="1798" spans="1:43"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2"/>
    </row>
    <row r="1799" spans="1:43"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2"/>
    </row>
    <row r="1800" spans="1:43"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2"/>
    </row>
    <row r="1801" spans="1:43"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2"/>
    </row>
    <row r="1802" spans="1:43"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2"/>
    </row>
    <row r="1803" spans="1:43"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2"/>
    </row>
    <row r="1804" spans="1:43"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2"/>
    </row>
    <row r="1805" spans="1:43"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2"/>
    </row>
    <row r="1806" spans="1:43"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2"/>
    </row>
    <row r="1807" spans="1:43"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2"/>
    </row>
    <row r="1808" spans="1:43"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2"/>
    </row>
    <row r="1809" spans="1:43"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2"/>
    </row>
    <row r="1810" spans="1:43"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2"/>
    </row>
    <row r="1811" spans="1:43"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2"/>
    </row>
    <row r="1812" spans="1:43"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2"/>
    </row>
    <row r="1813" spans="1:43"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2"/>
    </row>
    <row r="1814" spans="1:43"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2"/>
    </row>
    <row r="1815" spans="1:43"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2"/>
    </row>
    <row r="1816" spans="1:43"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2"/>
    </row>
    <row r="1817" spans="1:43"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2"/>
    </row>
    <row r="1818" spans="1:43"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2"/>
    </row>
    <row r="1819" spans="1:43"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2"/>
    </row>
    <row r="1820" spans="1:43"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2"/>
    </row>
    <row r="1821" spans="1:43"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2"/>
    </row>
    <row r="1822" spans="1:43"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2"/>
    </row>
    <row r="1823" spans="1:43"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2"/>
    </row>
    <row r="1824" spans="1:43"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2"/>
    </row>
    <row r="1825" spans="1:43"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2"/>
    </row>
    <row r="1826" spans="1:43"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2"/>
    </row>
    <row r="1827" spans="1:43"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2"/>
    </row>
    <row r="1828" spans="1:43"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2"/>
    </row>
    <row r="1829" spans="1:43"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2"/>
    </row>
    <row r="1830" spans="1:43"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2"/>
    </row>
    <row r="1831" spans="1:43"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2"/>
    </row>
    <row r="1832" spans="1:43"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2"/>
    </row>
    <row r="1833" spans="1:43"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2"/>
    </row>
    <row r="1834" spans="1:43"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2"/>
    </row>
    <row r="1835" spans="1:43"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2"/>
    </row>
    <row r="1836" spans="1:43"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2"/>
    </row>
    <row r="1837" spans="1:43"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2"/>
    </row>
    <row r="1838" spans="1:43"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2"/>
    </row>
    <row r="1839" spans="1:43"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2"/>
    </row>
    <row r="1840" spans="1:43"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2"/>
    </row>
    <row r="1841" spans="1:43"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2"/>
    </row>
    <row r="1842" spans="1:43"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2"/>
    </row>
    <row r="1843" spans="1:43"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2"/>
    </row>
    <row r="1844" spans="1:43"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2"/>
    </row>
    <row r="1845" spans="1:43"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2"/>
    </row>
    <row r="1846" spans="1:43"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2"/>
    </row>
    <row r="1847" spans="1:43"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2"/>
    </row>
    <row r="1848" spans="1:43"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2"/>
    </row>
    <row r="1849" spans="1:43"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2"/>
    </row>
    <row r="1850" spans="1:43"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2"/>
    </row>
    <row r="1851" spans="1:43"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2"/>
    </row>
    <row r="1852" spans="1:43"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2"/>
    </row>
    <row r="1853" spans="1:43"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2"/>
    </row>
    <row r="1854" spans="1:43"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2"/>
    </row>
    <row r="1855" spans="1:43"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2"/>
    </row>
    <row r="1856" spans="1:43"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2"/>
    </row>
    <row r="1857" spans="1:43"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2"/>
    </row>
    <row r="1858" spans="1:43"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2"/>
    </row>
    <row r="1859" spans="1:43"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2"/>
    </row>
    <row r="1860" spans="1:43"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2"/>
    </row>
    <row r="1861" spans="1:43"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2"/>
    </row>
    <row r="1862" spans="1:43"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2"/>
    </row>
    <row r="1863" spans="1:43"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2"/>
    </row>
    <row r="1864" spans="1:43"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2"/>
    </row>
    <row r="1865" spans="1:43"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2"/>
    </row>
    <row r="1866" spans="1:43"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2"/>
    </row>
    <row r="1867" spans="1:43"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2"/>
    </row>
  </sheetData>
  <sheetProtection algorithmName="SHA-512" hashValue="LBa4FUJ1mqeReCFa2HIM05Cxg9Fqzj/XY5NMcxBys3rD+3f8C7Y1wRt7/DxuEQsvqrbykFu5A2kpC1SmzUd/9w==" saltValue="O+OPtqJMWwWch5lCddfTEg==" spinCount="100000" sheet="1" objects="1" scenarios="1"/>
  <mergeCells count="6">
    <mergeCell ref="E4:AP4"/>
    <mergeCell ref="E13:AP13"/>
    <mergeCell ref="E23:AP23"/>
    <mergeCell ref="E27:AP27"/>
    <mergeCell ref="E35:AP35"/>
    <mergeCell ref="E16:AP16"/>
  </mergeCells>
  <pageMargins left="0.7" right="0.7" top="0.75" bottom="0.75" header="0.3" footer="0.3"/>
  <pageSetup orientation="portrait" horizontalDpi="1200" verticalDpi="1200" r:id="rId1"/>
  <ignoredErrors>
    <ignoredError sqref="AP13 AP35 E35:X35 E13:X13 I9:W9 AP16 AP23 AP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October 2019</v>
      </c>
      <c r="B1" s="264"/>
      <c r="C1" s="264"/>
      <c r="D1" s="264"/>
      <c r="E1" s="264"/>
      <c r="S1" s="180" t="str">
        <f>Table!AP2</f>
        <v>Updated by Corporate Economics on November 20,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43789</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v>1.8131933675295198</v>
      </c>
      <c r="AK14" s="59">
        <v>1.6421729041471211</v>
      </c>
      <c r="AL14" s="59">
        <v>1.5078658355595076</v>
      </c>
      <c r="AM14" s="59">
        <v>1.4158767772511904</v>
      </c>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43789</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9">
        <v>2.0365699873896581</v>
      </c>
      <c r="AK15" s="59">
        <v>1.9626344593319356</v>
      </c>
      <c r="AL15" s="59">
        <v>1.9339444932814143</v>
      </c>
      <c r="AM15" s="59">
        <v>1.8862012783556814</v>
      </c>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43777</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43777</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43777</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43766</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50390</v>
      </c>
      <c r="AK19" s="54">
        <v>50560</v>
      </c>
      <c r="AL19" s="54" t="e">
        <v>#N/A</v>
      </c>
      <c r="AM19" s="54" t="e">
        <v>#N/A</v>
      </c>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43766</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-5.2463332079729197</v>
      </c>
      <c r="AK20" s="53">
        <v>-3.4930330215690031</v>
      </c>
      <c r="AL20" s="53" t="e">
        <v>#N/A</v>
      </c>
      <c r="AM20" s="53" t="e">
        <v>#N/A</v>
      </c>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43766</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16140</v>
      </c>
      <c r="AK21" s="54">
        <v>16080</v>
      </c>
      <c r="AL21" s="54" t="e">
        <v>#N/A</v>
      </c>
      <c r="AM21" s="54" t="e">
        <v>#N/A</v>
      </c>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43766</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-4.7787610619469012</v>
      </c>
      <c r="AK22" s="53">
        <v>-3.7701974865350096</v>
      </c>
      <c r="AL22" s="53" t="e">
        <v>#N/A</v>
      </c>
      <c r="AM22" s="53" t="e">
        <v>#N/A</v>
      </c>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43781</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43781</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2.5768974010867085</v>
      </c>
      <c r="AK24" s="53">
        <v>2.2991236647081026</v>
      </c>
      <c r="AL24" s="53" t="e">
        <v>#N/A</v>
      </c>
      <c r="AM24" s="53" t="e">
        <v>#N/A</v>
      </c>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43781</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43781</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43781</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43781</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43781</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43781</v>
      </c>
      <c r="F30" s="53">
        <v>1.7271058442321907</v>
      </c>
      <c r="G30" s="53">
        <v>2.1429716615351424</v>
      </c>
      <c r="H30" s="53">
        <v>2.8923956406500695</v>
      </c>
      <c r="I30" s="53">
        <v>3.3420680873621045</v>
      </c>
      <c r="J30" s="53">
        <v>4.3483923868647523</v>
      </c>
      <c r="K30" s="53">
        <v>4.0397576112642497</v>
      </c>
      <c r="L30" s="53">
        <v>3.616428134796057</v>
      </c>
      <c r="M30" s="53">
        <v>3.1937056629399052</v>
      </c>
      <c r="N30" s="53">
        <v>3.1718105037253697</v>
      </c>
      <c r="O30" s="53">
        <v>3.2791604171942268</v>
      </c>
      <c r="P30" s="53">
        <v>3.4802363543156245</v>
      </c>
      <c r="Q30" s="53">
        <v>3.3800015054249011</v>
      </c>
      <c r="R30" s="53">
        <v>2.7389834064089236</v>
      </c>
      <c r="S30" s="53">
        <v>2.8181707036457393</v>
      </c>
      <c r="T30" s="53">
        <v>2.5893710972986206</v>
      </c>
      <c r="U30" s="53">
        <v>2.0263245567183619</v>
      </c>
      <c r="V30" s="53">
        <v>2.0774576489889229</v>
      </c>
      <c r="W30" s="53">
        <v>1.9112184805750054</v>
      </c>
      <c r="X30" s="53">
        <v>2.0233618248571617</v>
      </c>
      <c r="Y30" s="53">
        <v>2.3466141342425528</v>
      </c>
      <c r="Z30" s="53">
        <v>2.0584098566305498</v>
      </c>
      <c r="AA30" s="53">
        <v>2.2255810054695235</v>
      </c>
      <c r="AB30" s="53">
        <v>1.5673920706867461</v>
      </c>
      <c r="AC30" s="53">
        <v>1.1428089989317769</v>
      </c>
      <c r="AD30" s="53">
        <v>1.5600632151157923</v>
      </c>
      <c r="AE30" s="53">
        <v>0.99405715413234397</v>
      </c>
      <c r="AF30" s="53">
        <v>1.3267244957229307</v>
      </c>
      <c r="AG30" s="53">
        <v>1.7017842481941825</v>
      </c>
      <c r="AH30" s="53">
        <v>1.5397077640648904</v>
      </c>
      <c r="AI30" s="53">
        <v>1.5604422679142305</v>
      </c>
      <c r="AJ30" s="53">
        <v>1.377665854681176</v>
      </c>
      <c r="AK30" s="53">
        <v>1.3373445281137153</v>
      </c>
      <c r="AL30" s="53" t="e">
        <v>#N/A</v>
      </c>
      <c r="AM30" s="53" t="e">
        <v>#N/A</v>
      </c>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43738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t="e">
        <v>#N/A</v>
      </c>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43781</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43766</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6.7696880950248088</v>
      </c>
      <c r="AJ33" s="53">
        <v>6.8082401020591234</v>
      </c>
      <c r="AK33" s="53">
        <v>6.8169893024950277</v>
      </c>
      <c r="AL33" s="53" t="e">
        <v>#N/A</v>
      </c>
      <c r="AM33" s="53" t="e">
        <v>#N/A</v>
      </c>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43766</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2.748612537328635</v>
      </c>
      <c r="AJ34" s="53">
        <v>2.7707140401909105</v>
      </c>
      <c r="AK34" s="53">
        <v>2.7657599399491364</v>
      </c>
      <c r="AL34" s="53" t="e">
        <v>#N/A</v>
      </c>
      <c r="AM34" s="53" t="e">
        <v>#N/A</v>
      </c>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43781</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43781</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t="e">
        <v>#N/A</v>
      </c>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43788</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43788</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43788</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43766</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6.9637561938327268</v>
      </c>
      <c r="AJ41" s="53">
        <v>6.8278554456055911</v>
      </c>
      <c r="AK41" s="53">
        <v>6.8327797148038218</v>
      </c>
      <c r="AL41" s="53" t="e">
        <v>#N/A</v>
      </c>
      <c r="AM41" s="53" t="e">
        <v>#N/A</v>
      </c>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43788</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6.3023790000000002</v>
      </c>
      <c r="AK42" s="53">
        <v>6.3058379999999996</v>
      </c>
      <c r="AL42" s="53">
        <v>6.1031570000000004</v>
      </c>
      <c r="AM42" s="53" t="e">
        <v>#N/A</v>
      </c>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43781</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t="e">
        <v>#N/A</v>
      </c>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43781</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444.64394600000003</v>
      </c>
      <c r="Y46" s="53">
        <v>352.979963</v>
      </c>
      <c r="Z46" s="53">
        <v>271.53466600000002</v>
      </c>
      <c r="AA46" s="53">
        <v>335.27802600000001</v>
      </c>
      <c r="AB46" s="53">
        <v>381.71691499999997</v>
      </c>
      <c r="AC46" s="53">
        <v>238.20504</v>
      </c>
      <c r="AD46" s="53">
        <v>263.61203599999999</v>
      </c>
      <c r="AE46" s="53">
        <v>357.73022800000001</v>
      </c>
      <c r="AF46" s="53">
        <v>348.366939</v>
      </c>
      <c r="AG46" s="53">
        <v>393.51106600000003</v>
      </c>
      <c r="AH46" s="53">
        <v>334.38160399999998</v>
      </c>
      <c r="AI46" s="53">
        <v>360.18556100000001</v>
      </c>
      <c r="AJ46" s="53">
        <v>350.147809</v>
      </c>
      <c r="AK46" s="53">
        <v>354.86428999999998</v>
      </c>
      <c r="AL46" s="53">
        <v>407.23015599999997</v>
      </c>
      <c r="AM46" s="53">
        <v>547.55578300000002</v>
      </c>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42005</v>
      </c>
      <c r="G12" s="108">
        <v>42370</v>
      </c>
      <c r="H12" s="108">
        <v>42736</v>
      </c>
      <c r="I12" s="108">
        <v>43101</v>
      </c>
    </row>
    <row r="13" spans="1:34" x14ac:dyDescent="0.2">
      <c r="E13" s="100"/>
    </row>
    <row r="14" spans="1:34" x14ac:dyDescent="0.2">
      <c r="A14" s="50" t="s">
        <v>182</v>
      </c>
      <c r="C14" s="50" t="s">
        <v>15</v>
      </c>
      <c r="D14" s="101" t="s">
        <v>183</v>
      </c>
      <c r="E14" s="100">
        <v>43483</v>
      </c>
      <c r="F14" s="59">
        <v>1.161403729047672</v>
      </c>
      <c r="G14" s="59">
        <v>0.97430805510736462</v>
      </c>
      <c r="H14" s="59">
        <v>1.622518591358868</v>
      </c>
      <c r="I14" s="59">
        <v>2.3707287571817171</v>
      </c>
    </row>
    <row r="15" spans="1:34" x14ac:dyDescent="0.2">
      <c r="A15" s="50" t="s">
        <v>184</v>
      </c>
      <c r="C15" s="50" t="s">
        <v>15</v>
      </c>
      <c r="D15" s="101" t="s">
        <v>183</v>
      </c>
      <c r="E15" s="100">
        <v>43483</v>
      </c>
      <c r="F15" s="53">
        <v>1.1252413609427858</v>
      </c>
      <c r="G15" s="53">
        <v>1.4287595470107828</v>
      </c>
      <c r="H15" s="53">
        <v>1.5968841285296964</v>
      </c>
      <c r="I15" s="53">
        <v>2.2682256724810168</v>
      </c>
    </row>
    <row r="16" spans="1:34" x14ac:dyDescent="0.2">
      <c r="A16" s="50" t="s">
        <v>240</v>
      </c>
      <c r="C16" s="50" t="s">
        <v>7</v>
      </c>
      <c r="D16" s="101" t="s">
        <v>183</v>
      </c>
      <c r="E16" s="100">
        <v>43476</v>
      </c>
      <c r="F16" s="53">
        <v>6.3</v>
      </c>
      <c r="G16" s="53">
        <v>9.1999999999999993</v>
      </c>
      <c r="H16" s="53">
        <v>8.4</v>
      </c>
      <c r="I16" s="53">
        <v>7.6</v>
      </c>
    </row>
    <row r="17" spans="1:9" x14ac:dyDescent="0.2">
      <c r="A17" s="50" t="s">
        <v>185</v>
      </c>
      <c r="C17" s="50" t="s">
        <v>46</v>
      </c>
      <c r="D17" s="101" t="s">
        <v>183</v>
      </c>
      <c r="E17" s="100">
        <v>43469</v>
      </c>
      <c r="F17" s="53">
        <v>6.8666666666667</v>
      </c>
      <c r="G17" s="53">
        <v>7.0250000000000004</v>
      </c>
      <c r="H17" s="53">
        <v>6.3</v>
      </c>
      <c r="I17" s="53">
        <v>5.8</v>
      </c>
    </row>
    <row r="18" spans="1:9" x14ac:dyDescent="0.2">
      <c r="A18" s="50" t="s">
        <v>186</v>
      </c>
      <c r="D18" s="101" t="s">
        <v>183</v>
      </c>
      <c r="E18" s="100">
        <v>43469</v>
      </c>
      <c r="F18" s="54">
        <v>876.1</v>
      </c>
      <c r="G18" s="54">
        <v>861</v>
      </c>
      <c r="H18" s="54">
        <v>884.3</v>
      </c>
      <c r="I18" s="54">
        <v>892.5</v>
      </c>
    </row>
    <row r="19" spans="1:9" x14ac:dyDescent="0.2">
      <c r="A19" s="50" t="s">
        <v>187</v>
      </c>
      <c r="C19" s="50" t="s">
        <v>13</v>
      </c>
      <c r="D19" s="101" t="s">
        <v>183</v>
      </c>
      <c r="E19" s="100">
        <v>43648</v>
      </c>
      <c r="F19" s="54">
        <v>50830</v>
      </c>
      <c r="G19" s="54">
        <v>85735</v>
      </c>
      <c r="H19" s="54">
        <v>72511.666666666672</v>
      </c>
      <c r="I19" s="54">
        <v>54105</v>
      </c>
    </row>
    <row r="20" spans="1:9" x14ac:dyDescent="0.2">
      <c r="A20" s="50" t="s">
        <v>188</v>
      </c>
      <c r="C20" s="50" t="s">
        <v>15</v>
      </c>
      <c r="D20" s="101" t="s">
        <v>183</v>
      </c>
      <c r="E20" s="100">
        <v>43648</v>
      </c>
      <c r="F20" s="59">
        <v>67.880439270085049</v>
      </c>
      <c r="G20" s="59">
        <v>68.670076726342714</v>
      </c>
      <c r="H20" s="59">
        <v>-15.423494877626787</v>
      </c>
      <c r="I20" s="59">
        <v>-25.384420897786562</v>
      </c>
    </row>
    <row r="21" spans="1:9" x14ac:dyDescent="0.2">
      <c r="A21" s="50" t="s">
        <v>189</v>
      </c>
      <c r="C21" s="50" t="s">
        <v>13</v>
      </c>
      <c r="D21" s="101" t="s">
        <v>183</v>
      </c>
      <c r="E21" s="100">
        <v>43651</v>
      </c>
      <c r="F21" s="54">
        <v>16354.166666666666</v>
      </c>
      <c r="G21" s="54">
        <v>28089.166666666668</v>
      </c>
      <c r="H21" s="54">
        <v>24750.833333333332</v>
      </c>
      <c r="I21" s="54">
        <v>17529.166666666668</v>
      </c>
    </row>
    <row r="22" spans="1:9" x14ac:dyDescent="0.2">
      <c r="A22" s="50" t="s">
        <v>190</v>
      </c>
      <c r="C22" s="50" t="s">
        <v>15</v>
      </c>
      <c r="D22" s="101" t="s">
        <v>183</v>
      </c>
      <c r="E22" s="100">
        <v>43651</v>
      </c>
      <c r="F22" s="59">
        <v>63.528039330055819</v>
      </c>
      <c r="G22" s="59">
        <v>71.755414012738868</v>
      </c>
      <c r="H22" s="59">
        <v>-11.884771709140541</v>
      </c>
      <c r="I22" s="59">
        <v>-29.177468772095207</v>
      </c>
    </row>
    <row r="23" spans="1:9" x14ac:dyDescent="0.2">
      <c r="A23" s="50" t="s">
        <v>191</v>
      </c>
      <c r="C23" s="50" t="s">
        <v>15</v>
      </c>
      <c r="D23" s="101" t="s">
        <v>183</v>
      </c>
      <c r="E23" s="100">
        <v>43469</v>
      </c>
      <c r="F23" s="59">
        <v>3.3670233261211102</v>
      </c>
      <c r="G23" s="59">
        <v>1.8838709677419407</v>
      </c>
      <c r="H23" s="59">
        <v>1.35652369694923</v>
      </c>
      <c r="I23" s="59">
        <v>2.4823679680124444</v>
      </c>
    </row>
    <row r="24" spans="1:9" x14ac:dyDescent="0.2">
      <c r="A24" s="50" t="s">
        <v>192</v>
      </c>
      <c r="C24" s="50" t="s">
        <v>15</v>
      </c>
      <c r="D24" s="101" t="s">
        <v>183</v>
      </c>
      <c r="E24" s="100">
        <v>43556</v>
      </c>
      <c r="F24" s="53">
        <v>1.9362977780374546</v>
      </c>
      <c r="G24" s="53">
        <v>-1.5828588574300473</v>
      </c>
      <c r="H24" s="53">
        <v>0.65897399813517055</v>
      </c>
      <c r="I24" s="53">
        <v>1.3653228710378329</v>
      </c>
    </row>
    <row r="25" spans="1:9" x14ac:dyDescent="0.2">
      <c r="A25" s="50" t="s">
        <v>193</v>
      </c>
      <c r="C25" s="50" t="s">
        <v>15</v>
      </c>
      <c r="D25" s="101" t="s">
        <v>183</v>
      </c>
      <c r="E25" s="100">
        <v>43469</v>
      </c>
      <c r="F25" s="53">
        <v>3.4208707671043781</v>
      </c>
      <c r="G25" s="53">
        <v>1.9935404833500314</v>
      </c>
      <c r="H25" s="53">
        <v>0.44496614981435201</v>
      </c>
      <c r="I25" s="53">
        <v>1.7719798885718285</v>
      </c>
    </row>
    <row r="26" spans="1:9" x14ac:dyDescent="0.2">
      <c r="A26" s="50" t="s">
        <v>194</v>
      </c>
      <c r="C26" s="50" t="s">
        <v>15</v>
      </c>
      <c r="D26" s="101" t="s">
        <v>183</v>
      </c>
      <c r="E26" s="100">
        <v>43469</v>
      </c>
      <c r="F26" s="59">
        <v>2.5889547644417421</v>
      </c>
      <c r="G26" s="59">
        <v>1.0939161042471834</v>
      </c>
      <c r="H26" s="59">
        <v>0.49446190952890934</v>
      </c>
      <c r="I26" s="59">
        <v>1.5776676936385625</v>
      </c>
    </row>
    <row r="27" spans="1:9" x14ac:dyDescent="0.2">
      <c r="A27" s="50" t="s">
        <v>195</v>
      </c>
      <c r="C27" s="50" t="s">
        <v>131</v>
      </c>
      <c r="D27" s="101" t="s">
        <v>183</v>
      </c>
      <c r="E27" s="100">
        <v>43469</v>
      </c>
      <c r="F27" s="53">
        <v>48.688333333333333</v>
      </c>
      <c r="G27" s="53">
        <v>43.144166666666671</v>
      </c>
      <c r="H27" s="53">
        <v>50.884166666666665</v>
      </c>
      <c r="I27" s="53">
        <v>64.938333333333333</v>
      </c>
    </row>
    <row r="28" spans="1:9" x14ac:dyDescent="0.2">
      <c r="A28" s="50" t="s">
        <v>251</v>
      </c>
      <c r="C28" s="50" t="s">
        <v>250</v>
      </c>
      <c r="D28" s="101" t="s">
        <v>183</v>
      </c>
      <c r="E28" s="100">
        <v>43718</v>
      </c>
      <c r="F28" s="60" t="e">
        <v>#N/A</v>
      </c>
      <c r="G28" s="60" t="e">
        <v>#N/A</v>
      </c>
      <c r="H28" s="60" t="e">
        <v>#N/A</v>
      </c>
      <c r="I28" s="60">
        <v>1.472504</v>
      </c>
    </row>
    <row r="29" spans="1:9" x14ac:dyDescent="0.2">
      <c r="A29" s="50" t="s">
        <v>196</v>
      </c>
      <c r="D29" s="101" t="s">
        <v>183</v>
      </c>
      <c r="E29" s="100">
        <v>43714</v>
      </c>
      <c r="F29" s="54">
        <v>1230.915</v>
      </c>
      <c r="G29" s="54">
        <v>1235.171</v>
      </c>
      <c r="H29" s="54">
        <v>1246.337</v>
      </c>
      <c r="I29" s="54">
        <v>1267.3440000000001</v>
      </c>
    </row>
    <row r="30" spans="1:9" x14ac:dyDescent="0.2">
      <c r="A30" s="50" t="s">
        <v>213</v>
      </c>
      <c r="C30" s="50" t="s">
        <v>15</v>
      </c>
      <c r="D30" s="101" t="s">
        <v>183</v>
      </c>
      <c r="E30" s="100">
        <v>43781</v>
      </c>
      <c r="F30" s="53">
        <v>0.82303019695433299</v>
      </c>
      <c r="G30" s="53">
        <v>1.0930356888972925</v>
      </c>
      <c r="H30" s="53">
        <v>3.2173194173058528</v>
      </c>
      <c r="I30" s="53">
        <v>2.123704421782624</v>
      </c>
    </row>
    <row r="31" spans="1:9" x14ac:dyDescent="0.2">
      <c r="A31" s="50" t="s">
        <v>214</v>
      </c>
      <c r="C31" s="50" t="s">
        <v>46</v>
      </c>
      <c r="D31" s="101" t="s">
        <v>183</v>
      </c>
      <c r="E31" s="100">
        <v>43468</v>
      </c>
      <c r="F31" s="59">
        <v>2.7749999999999999</v>
      </c>
      <c r="G31" s="59">
        <v>2.6999999999999997</v>
      </c>
      <c r="H31" s="59">
        <v>2.9083333333333332</v>
      </c>
      <c r="I31" s="59">
        <v>3.6375000000000006</v>
      </c>
    </row>
    <row r="32" spans="1:9" x14ac:dyDescent="0.2">
      <c r="A32" s="50" t="s">
        <v>136</v>
      </c>
      <c r="C32" s="50" t="s">
        <v>46</v>
      </c>
      <c r="D32" s="101" t="s">
        <v>183</v>
      </c>
      <c r="E32" s="100">
        <v>43468</v>
      </c>
      <c r="F32" s="60">
        <v>0.875</v>
      </c>
      <c r="G32" s="60">
        <v>0.75</v>
      </c>
      <c r="H32" s="60">
        <v>0.95833333333333337</v>
      </c>
      <c r="I32" s="60">
        <v>1.6875</v>
      </c>
    </row>
    <row r="33" spans="1:9" x14ac:dyDescent="0.2">
      <c r="A33" s="50" t="s">
        <v>215</v>
      </c>
      <c r="C33" s="50" t="s">
        <v>138</v>
      </c>
      <c r="D33" s="101" t="s">
        <v>183</v>
      </c>
      <c r="E33" s="100">
        <v>43573</v>
      </c>
      <c r="F33" s="53">
        <v>75.748784791611953</v>
      </c>
      <c r="G33" s="53">
        <v>74.896253553474452</v>
      </c>
      <c r="H33" s="53">
        <v>80.209418980292426</v>
      </c>
      <c r="I33" s="53">
        <v>81.80024552027443</v>
      </c>
    </row>
    <row r="34" spans="1:9" x14ac:dyDescent="0.2">
      <c r="A34" s="50" t="s">
        <v>216</v>
      </c>
      <c r="D34" s="101" t="s">
        <v>183</v>
      </c>
      <c r="E34" s="100">
        <v>43573</v>
      </c>
      <c r="F34" s="59">
        <v>29.773210735398408</v>
      </c>
      <c r="G34" s="59">
        <v>29.321695247980188</v>
      </c>
      <c r="H34" s="59">
        <v>31.730509530535723</v>
      </c>
      <c r="I34" s="59">
        <v>31.858031927935311</v>
      </c>
    </row>
    <row r="35" spans="1:9" x14ac:dyDescent="0.2">
      <c r="A35" s="50" t="s">
        <v>217</v>
      </c>
      <c r="D35" s="101" t="s">
        <v>183</v>
      </c>
      <c r="E35" s="100">
        <v>43217</v>
      </c>
      <c r="F35" s="53">
        <v>98.22574490833334</v>
      </c>
      <c r="G35" s="53">
        <v>97.029616783333339</v>
      </c>
      <c r="H35" s="53">
        <v>114.17845825000001</v>
      </c>
      <c r="I35" s="53" t="e">
        <v>#N/A</v>
      </c>
    </row>
    <row r="36" spans="1:9" x14ac:dyDescent="0.2">
      <c r="A36" s="50" t="s">
        <v>218</v>
      </c>
      <c r="C36" s="50" t="s">
        <v>55</v>
      </c>
      <c r="D36" s="101" t="s">
        <v>183</v>
      </c>
      <c r="E36" s="100">
        <v>43476</v>
      </c>
      <c r="F36" s="54">
        <v>13033</v>
      </c>
      <c r="G36" s="54">
        <v>9245</v>
      </c>
      <c r="H36" s="54">
        <v>11534</v>
      </c>
      <c r="I36" s="54">
        <v>10971</v>
      </c>
    </row>
    <row r="37" spans="1:9" x14ac:dyDescent="0.2">
      <c r="A37" s="50" t="s">
        <v>219</v>
      </c>
      <c r="C37" s="50" t="s">
        <v>144</v>
      </c>
      <c r="D37" s="101" t="s">
        <v>183</v>
      </c>
      <c r="E37" s="100">
        <v>43504</v>
      </c>
      <c r="F37" s="54">
        <v>4280</v>
      </c>
      <c r="G37" s="54">
        <v>5427</v>
      </c>
      <c r="H37" s="54">
        <v>5008</v>
      </c>
      <c r="I37" s="54">
        <v>4925</v>
      </c>
    </row>
    <row r="38" spans="1:9" x14ac:dyDescent="0.2">
      <c r="A38" s="50" t="s">
        <v>220</v>
      </c>
      <c r="C38" s="50" t="s">
        <v>55</v>
      </c>
      <c r="D38" s="101" t="s">
        <v>183</v>
      </c>
      <c r="E38" s="100">
        <v>43480</v>
      </c>
      <c r="F38" s="54">
        <v>23993</v>
      </c>
      <c r="G38" s="54">
        <v>22522</v>
      </c>
      <c r="H38" s="54">
        <v>23869</v>
      </c>
      <c r="I38" s="54">
        <v>20534</v>
      </c>
    </row>
    <row r="39" spans="1:9" x14ac:dyDescent="0.2">
      <c r="A39" s="50" t="s">
        <v>230</v>
      </c>
      <c r="D39" s="101" t="s">
        <v>183</v>
      </c>
      <c r="E39" s="100">
        <v>43480</v>
      </c>
      <c r="F39" s="53">
        <v>451.74266666666671</v>
      </c>
      <c r="G39" s="53">
        <v>462.2163333333333</v>
      </c>
      <c r="H39" s="53">
        <v>463.4635833333333</v>
      </c>
      <c r="I39" s="53">
        <v>458.09333333333331</v>
      </c>
    </row>
    <row r="40" spans="1:9" x14ac:dyDescent="0.2">
      <c r="A40" s="50" t="s">
        <v>221</v>
      </c>
      <c r="C40" s="50" t="s">
        <v>222</v>
      </c>
      <c r="D40" s="101" t="s">
        <v>183</v>
      </c>
      <c r="E40" s="100">
        <v>43480</v>
      </c>
      <c r="F40" s="59">
        <v>56.453407826875299</v>
      </c>
      <c r="G40" s="59">
        <v>56.88903848107153</v>
      </c>
      <c r="H40" s="59">
        <v>55.729323277533702</v>
      </c>
      <c r="I40" s="59">
        <v>48.551835159564263</v>
      </c>
    </row>
    <row r="41" spans="1:9" x14ac:dyDescent="0.2">
      <c r="A41" s="50" t="s">
        <v>223</v>
      </c>
      <c r="C41" s="50" t="s">
        <v>138</v>
      </c>
      <c r="D41" s="101" t="s">
        <v>183</v>
      </c>
      <c r="E41" s="100">
        <v>43620</v>
      </c>
      <c r="F41" s="53">
        <v>79.593267770428525</v>
      </c>
      <c r="G41" s="53">
        <v>71.554266115944003</v>
      </c>
      <c r="H41" s="53">
        <v>78.864432539013535</v>
      </c>
      <c r="I41" s="53">
        <v>82.896284906649413</v>
      </c>
    </row>
    <row r="42" spans="1:9" x14ac:dyDescent="0.2">
      <c r="A42" s="50" t="s">
        <v>224</v>
      </c>
      <c r="C42" s="50" t="s">
        <v>138</v>
      </c>
      <c r="D42" s="101" t="s">
        <v>183</v>
      </c>
      <c r="E42" s="100">
        <v>43620</v>
      </c>
      <c r="F42" s="53">
        <v>68.268101000000001</v>
      </c>
      <c r="G42" s="53">
        <v>63.020004</v>
      </c>
      <c r="H42" s="53">
        <v>71.650746999999996</v>
      </c>
      <c r="I42" s="53">
        <v>76.832944000000012</v>
      </c>
    </row>
    <row r="43" spans="1:9" x14ac:dyDescent="0.2">
      <c r="A43" s="50" t="s">
        <v>225</v>
      </c>
      <c r="D43" s="101" t="s">
        <v>183</v>
      </c>
      <c r="E43" s="100">
        <v>43469</v>
      </c>
      <c r="F43" s="54">
        <v>3756</v>
      </c>
      <c r="G43" s="54">
        <v>3795</v>
      </c>
      <c r="H43" s="54">
        <v>3449</v>
      </c>
      <c r="I43" s="54">
        <v>3114</v>
      </c>
    </row>
    <row r="44" spans="1:9" x14ac:dyDescent="0.2">
      <c r="A44" s="50" t="s">
        <v>226</v>
      </c>
      <c r="D44" s="101" t="s">
        <v>183</v>
      </c>
      <c r="E44" s="100">
        <v>43469</v>
      </c>
      <c r="F44" s="54">
        <v>2453</v>
      </c>
      <c r="G44" s="54">
        <v>2435</v>
      </c>
      <c r="H44" s="54">
        <v>2220</v>
      </c>
      <c r="I44" s="54">
        <v>2209</v>
      </c>
    </row>
    <row r="45" spans="1:9" x14ac:dyDescent="0.2">
      <c r="A45" s="50" t="s">
        <v>227</v>
      </c>
      <c r="C45" s="50" t="s">
        <v>144</v>
      </c>
      <c r="D45" s="101" t="s">
        <v>183</v>
      </c>
      <c r="E45" s="100">
        <v>43504</v>
      </c>
      <c r="F45" s="54">
        <v>95</v>
      </c>
      <c r="G45" s="54">
        <v>121</v>
      </c>
      <c r="H45" s="54">
        <v>131</v>
      </c>
      <c r="I45" s="54">
        <v>162</v>
      </c>
    </row>
    <row r="46" spans="1:9" x14ac:dyDescent="0.2">
      <c r="A46" s="50" t="s">
        <v>228</v>
      </c>
      <c r="C46" s="50" t="s">
        <v>154</v>
      </c>
      <c r="D46" s="101" t="s">
        <v>183</v>
      </c>
      <c r="E46" s="100">
        <v>43781</v>
      </c>
      <c r="F46" s="53">
        <v>6226.5477600000004</v>
      </c>
      <c r="G46" s="53">
        <v>4584.7849479999995</v>
      </c>
      <c r="H46" s="53">
        <v>4571.9860310000004</v>
      </c>
      <c r="I46" s="53">
        <v>4553.9338949999992</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1.7271058442321907</v>
      </c>
      <c r="AI4" s="56">
        <f>VLOOKUP($A16,dXdata!DATA,MATCH(AH$3,dXdata!IDS,0) + 1,FALSE)</f>
        <v>2.7389834064089236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2.1429716615351424</v>
      </c>
      <c r="AI5" s="56">
        <f>VLOOKUP($A17,dXdata!DATA,MATCH(AH$3,dXdata!IDS,0) + 1,FALSE)</f>
        <v>2.8181707036457393</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2.8923956406500695</v>
      </c>
      <c r="AI6" s="56">
        <f>VLOOKUP($A18,dXdata!DATA,MATCH(AH$3,dXdata!IDS,0) + 1,FALSE)</f>
        <v>2.5893710972986206</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3.3420680873621045</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4.3483923868647523</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4.0397576112642497</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3.616428134796057</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3.1937056629399052</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3.1718105037253697</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3.2791604171942268</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3.4802363543156245</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3.3800015054249011</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49"/>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43789</v>
      </c>
      <c r="C15" s="49">
        <v>43789</v>
      </c>
      <c r="D15" s="49">
        <v>43777</v>
      </c>
      <c r="E15" s="49">
        <v>43777</v>
      </c>
      <c r="F15" s="49">
        <v>43777</v>
      </c>
      <c r="G15" s="49">
        <v>43766</v>
      </c>
      <c r="H15" s="49">
        <v>43766</v>
      </c>
      <c r="I15" s="49">
        <v>43766</v>
      </c>
      <c r="J15" s="49">
        <v>43766</v>
      </c>
      <c r="K15" s="49">
        <v>43781</v>
      </c>
      <c r="L15" s="49">
        <v>43781</v>
      </c>
      <c r="M15" s="49">
        <v>43781</v>
      </c>
      <c r="N15" s="49">
        <v>43781</v>
      </c>
      <c r="O15" s="49">
        <v>43781</v>
      </c>
      <c r="P15" s="49">
        <v>43781</v>
      </c>
      <c r="Q15" s="49">
        <v>43781</v>
      </c>
      <c r="R15" s="49">
        <v>43781</v>
      </c>
      <c r="S15" s="49">
        <v>43738</v>
      </c>
      <c r="T15" s="49">
        <v>43781</v>
      </c>
      <c r="U15" s="49">
        <v>43766</v>
      </c>
      <c r="V15" s="49">
        <v>43766</v>
      </c>
      <c r="W15" s="49">
        <v>43188</v>
      </c>
      <c r="X15" s="49">
        <v>43781</v>
      </c>
      <c r="Y15" s="49">
        <v>43781</v>
      </c>
      <c r="Z15" s="49">
        <v>43788</v>
      </c>
      <c r="AA15" s="49">
        <v>43788</v>
      </c>
      <c r="AB15" s="49">
        <v>43788</v>
      </c>
      <c r="AC15" s="49">
        <v>43766</v>
      </c>
      <c r="AD15" s="49">
        <v>43788</v>
      </c>
      <c r="AE15" s="49">
        <v>43714</v>
      </c>
      <c r="AF15" s="49">
        <v>43714</v>
      </c>
      <c r="AG15" s="49">
        <v>43781</v>
      </c>
      <c r="AH15" s="49">
        <v>43781</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1.7271058442321907</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2.1429716615351424</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2.8923956406500695</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3.3420680873621045</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4.3483923868647523</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4.0397576112642497</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3.616428134796057</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3.1937056629399052</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3.1718105037253697</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3.2791604171942268</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3.4802363543156245</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3.3800015054249011</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2.7389834064089236</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2.8181707036457393</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2.5893710972986206</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2.0263245567183619</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2.0774576489889229</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1.9112184805750054</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2.0233618248571617</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2.3466141342425528</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2.0584098566305498</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2.2255810054695235</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1.5673920706867461</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381.71691499999997</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1.1428089989317769</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1.5600632151157923</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0.99405715413234397</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2.2569966897381777</v>
      </c>
      <c r="C42" s="59">
        <v>2.154980611531343</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1.3267244957229307</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2.2104757328207603</v>
      </c>
      <c r="C43" s="59">
        <v>2.1383248730964421</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1.7017842481941825</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2.1457684008630906</v>
      </c>
      <c r="C44" s="59">
        <v>2.1533979352713839</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1.5397077640648904</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2.0215311004784686</v>
      </c>
      <c r="C45" s="59">
        <v>2.1174388471019379</v>
      </c>
      <c r="D45" s="53">
        <v>6.5</v>
      </c>
      <c r="E45" s="53">
        <v>5.5</v>
      </c>
      <c r="F45" s="53">
        <v>934.3</v>
      </c>
      <c r="G45" s="54">
        <v>48930</v>
      </c>
      <c r="H45" s="53">
        <v>-8.6786114221724553</v>
      </c>
      <c r="I45" s="54">
        <v>15800</v>
      </c>
      <c r="J45" s="53">
        <v>-8.8286208886324324</v>
      </c>
      <c r="K45" s="59">
        <v>3.7281425272187585</v>
      </c>
      <c r="L45" s="53">
        <v>2.7838101010734695</v>
      </c>
      <c r="M45" s="61">
        <v>2.4459974587039301</v>
      </c>
      <c r="N45" s="61">
        <v>2.2751057149906773</v>
      </c>
      <c r="O45" s="59">
        <v>54.66</v>
      </c>
      <c r="P45" s="60">
        <v>0.74050000000000005</v>
      </c>
      <c r="Q45" s="53">
        <v>1290.7254551532151</v>
      </c>
      <c r="R45" s="53">
        <v>1.5604422679142305</v>
      </c>
      <c r="S45" s="59">
        <v>3.95</v>
      </c>
      <c r="T45" s="59">
        <v>2</v>
      </c>
      <c r="U45" s="53">
        <v>6.7696880950248088</v>
      </c>
      <c r="V45" s="53">
        <v>2.748612537328635</v>
      </c>
      <c r="W45" s="60" t="e">
        <v>#N/A</v>
      </c>
      <c r="X45" s="54">
        <v>1111</v>
      </c>
      <c r="Y45" s="54">
        <v>440</v>
      </c>
      <c r="Z45" s="54">
        <v>2273</v>
      </c>
      <c r="AA45" s="54">
        <v>452135</v>
      </c>
      <c r="AB45" s="61">
        <v>0.56429990069513403</v>
      </c>
      <c r="AC45" s="53">
        <v>6.9637561938327268</v>
      </c>
      <c r="AD45" s="53">
        <v>6.4328609999999999</v>
      </c>
      <c r="AE45" s="54" t="e">
        <v>#N/A</v>
      </c>
      <c r="AF45" s="54" t="e">
        <v>#N/A</v>
      </c>
      <c r="AG45" s="54">
        <v>12</v>
      </c>
      <c r="AH45" s="53">
        <v>360.18556100000001</v>
      </c>
    </row>
    <row r="46" spans="1:34" x14ac:dyDescent="0.2">
      <c r="A46" s="52">
        <v>43647</v>
      </c>
      <c r="B46" s="59">
        <v>1.8131933675295198</v>
      </c>
      <c r="C46" s="59">
        <v>2.0365699873896581</v>
      </c>
      <c r="D46" s="53">
        <v>6.5</v>
      </c>
      <c r="E46" s="53">
        <v>5.5</v>
      </c>
      <c r="F46" s="53">
        <v>938.2</v>
      </c>
      <c r="G46" s="54">
        <v>50390</v>
      </c>
      <c r="H46" s="53">
        <v>-5.2463332079729197</v>
      </c>
      <c r="I46" s="54">
        <v>16140</v>
      </c>
      <c r="J46" s="53">
        <v>-4.7787610619469012</v>
      </c>
      <c r="K46" s="59">
        <v>3.3046926635822871</v>
      </c>
      <c r="L46" s="53">
        <v>2.5768974010867085</v>
      </c>
      <c r="M46" s="61">
        <v>2.6871401151631558</v>
      </c>
      <c r="N46" s="61">
        <v>2.648508718719822</v>
      </c>
      <c r="O46" s="59">
        <v>57.36</v>
      </c>
      <c r="P46" s="60">
        <v>1.0555000000000001</v>
      </c>
      <c r="Q46" s="53">
        <v>1294.9099420016573</v>
      </c>
      <c r="R46" s="53">
        <v>1.377665854681176</v>
      </c>
      <c r="S46" s="59">
        <v>3.95</v>
      </c>
      <c r="T46" s="59">
        <v>2</v>
      </c>
      <c r="U46" s="53">
        <v>6.8082401020591234</v>
      </c>
      <c r="V46" s="53">
        <v>2.7707140401909105</v>
      </c>
      <c r="W46" s="60" t="e">
        <v>#N/A</v>
      </c>
      <c r="X46" s="54">
        <v>691</v>
      </c>
      <c r="Y46" s="54">
        <v>476</v>
      </c>
      <c r="Z46" s="54">
        <v>2118</v>
      </c>
      <c r="AA46" s="54">
        <v>439577</v>
      </c>
      <c r="AB46" s="61">
        <v>0.60051034873830456</v>
      </c>
      <c r="AC46" s="53">
        <v>6.8278554456055911</v>
      </c>
      <c r="AD46" s="53">
        <v>6.3023790000000002</v>
      </c>
      <c r="AE46" s="54" t="e">
        <v>#N/A</v>
      </c>
      <c r="AF46" s="54" t="e">
        <v>#N/A</v>
      </c>
      <c r="AG46" s="54">
        <v>20</v>
      </c>
      <c r="AH46" s="53">
        <v>350.147809</v>
      </c>
    </row>
    <row r="47" spans="1:34" x14ac:dyDescent="0.2">
      <c r="A47" s="52">
        <v>43678</v>
      </c>
      <c r="B47" s="59">
        <v>1.6421729041471211</v>
      </c>
      <c r="C47" s="59">
        <v>1.9626344593319356</v>
      </c>
      <c r="D47" s="53">
        <v>7.4</v>
      </c>
      <c r="E47" s="53">
        <v>5.8</v>
      </c>
      <c r="F47" s="53">
        <v>932.4</v>
      </c>
      <c r="G47" s="54">
        <v>50560</v>
      </c>
      <c r="H47" s="53">
        <v>-3.4930330215690031</v>
      </c>
      <c r="I47" s="54">
        <v>16080</v>
      </c>
      <c r="J47" s="53">
        <v>-3.7701974865350096</v>
      </c>
      <c r="K47" s="59">
        <v>2.9654036243822013</v>
      </c>
      <c r="L47" s="53">
        <v>2.2991236647081026</v>
      </c>
      <c r="M47" s="61">
        <v>4.1477640959170392</v>
      </c>
      <c r="N47" s="61">
        <v>4.7087937285305248</v>
      </c>
      <c r="O47" s="59">
        <v>54.81</v>
      </c>
      <c r="P47" s="60">
        <v>1.0105999999999999</v>
      </c>
      <c r="Q47" s="53">
        <v>1297.2789856880747</v>
      </c>
      <c r="R47" s="53">
        <v>1.3373445281137153</v>
      </c>
      <c r="S47" s="59">
        <v>3.95</v>
      </c>
      <c r="T47" s="59">
        <v>2</v>
      </c>
      <c r="U47" s="53">
        <v>6.8169893024950277</v>
      </c>
      <c r="V47" s="53">
        <v>2.7657599399491364</v>
      </c>
      <c r="W47" s="60" t="e">
        <v>#N/A</v>
      </c>
      <c r="X47" s="54">
        <v>1051</v>
      </c>
      <c r="Y47" s="54">
        <v>459</v>
      </c>
      <c r="Z47" s="54">
        <v>2029</v>
      </c>
      <c r="AA47" s="54">
        <v>439720</v>
      </c>
      <c r="AB47" s="61">
        <v>0.55879922886257227</v>
      </c>
      <c r="AC47" s="53">
        <v>6.8327797148038218</v>
      </c>
      <c r="AD47" s="53">
        <v>6.3058379999999996</v>
      </c>
      <c r="AE47" s="54" t="e">
        <v>#N/A</v>
      </c>
      <c r="AF47" s="54" t="e">
        <v>#N/A</v>
      </c>
      <c r="AG47" s="54">
        <v>13</v>
      </c>
      <c r="AH47" s="53">
        <v>354.86428999999998</v>
      </c>
    </row>
    <row r="48" spans="1:34" x14ac:dyDescent="0.2">
      <c r="A48" s="52">
        <v>43709</v>
      </c>
      <c r="B48" s="59">
        <v>1.5078658355595076</v>
      </c>
      <c r="C48" s="59">
        <v>1.9339444932814143</v>
      </c>
      <c r="D48" s="53">
        <v>7.3</v>
      </c>
      <c r="E48" s="53">
        <v>5.8</v>
      </c>
      <c r="F48" s="53">
        <v>929.3</v>
      </c>
      <c r="G48" s="54" t="e">
        <v>#N/A</v>
      </c>
      <c r="H48" s="53" t="e">
        <v>#N/A</v>
      </c>
      <c r="I48" s="54" t="e">
        <v>#N/A</v>
      </c>
      <c r="J48" s="53" t="e">
        <v>#N/A</v>
      </c>
      <c r="K48" s="59">
        <v>1.8175916910094125</v>
      </c>
      <c r="L48" s="53" t="e">
        <v>#N/A</v>
      </c>
      <c r="M48" s="61">
        <v>4.3916720884840776</v>
      </c>
      <c r="N48" s="61">
        <v>4.9771356041242942</v>
      </c>
      <c r="O48" s="59">
        <v>56.95</v>
      </c>
      <c r="P48" s="60">
        <v>0.9476</v>
      </c>
      <c r="Q48" s="53">
        <v>1300.1598897344388</v>
      </c>
      <c r="R48" s="53" t="e">
        <v>#N/A</v>
      </c>
      <c r="S48" s="59">
        <v>3.95</v>
      </c>
      <c r="T48" s="59">
        <v>2</v>
      </c>
      <c r="U48" s="53" t="e">
        <v>#N/A</v>
      </c>
      <c r="V48" s="53" t="e">
        <v>#N/A</v>
      </c>
      <c r="W48" s="60" t="e">
        <v>#N/A</v>
      </c>
      <c r="X48" s="54">
        <v>1565</v>
      </c>
      <c r="Y48" s="54">
        <v>461</v>
      </c>
      <c r="Z48" s="54">
        <v>1791</v>
      </c>
      <c r="AA48" s="54">
        <v>443001</v>
      </c>
      <c r="AB48" s="61">
        <v>0.52048823016564949</v>
      </c>
      <c r="AC48" s="53" t="e">
        <v>#N/A</v>
      </c>
      <c r="AD48" s="53">
        <v>6.1031570000000004</v>
      </c>
      <c r="AE48" s="54" t="e">
        <v>#N/A</v>
      </c>
      <c r="AF48" s="54" t="e">
        <v>#N/A</v>
      </c>
      <c r="AG48" s="54">
        <v>10</v>
      </c>
      <c r="AH48" s="53">
        <v>407.23015599999997</v>
      </c>
    </row>
    <row r="49" spans="1:34" x14ac:dyDescent="0.2">
      <c r="A49" s="52">
        <v>43739</v>
      </c>
      <c r="B49" s="59">
        <v>1.4158767772511904</v>
      </c>
      <c r="C49" s="59">
        <v>1.8862012783556814</v>
      </c>
      <c r="D49" s="53">
        <v>7.4</v>
      </c>
      <c r="E49" s="53">
        <v>5.5</v>
      </c>
      <c r="F49" s="53">
        <v>923.1</v>
      </c>
      <c r="G49" s="54" t="e">
        <v>#N/A</v>
      </c>
      <c r="H49" s="53" t="e">
        <v>#N/A</v>
      </c>
      <c r="I49" s="54" t="e">
        <v>#N/A</v>
      </c>
      <c r="J49" s="53" t="e">
        <v>#N/A</v>
      </c>
      <c r="K49" s="59">
        <v>0.86593970493906713</v>
      </c>
      <c r="L49" s="53" t="e">
        <v>#N/A</v>
      </c>
      <c r="M49" s="61">
        <v>3.7966537966537928</v>
      </c>
      <c r="N49" s="61">
        <v>4.8768857291485945</v>
      </c>
      <c r="O49" s="59">
        <v>53.96</v>
      </c>
      <c r="P49" s="60">
        <v>1.8379000000000001</v>
      </c>
      <c r="Q49" s="53">
        <v>1302.6884627689169</v>
      </c>
      <c r="R49" s="53" t="e">
        <v>#N/A</v>
      </c>
      <c r="S49" s="59" t="e">
        <v>#N/A</v>
      </c>
      <c r="T49" s="59">
        <v>2</v>
      </c>
      <c r="U49" s="53" t="e">
        <v>#N/A</v>
      </c>
      <c r="V49" s="53" t="e">
        <v>#N/A</v>
      </c>
      <c r="W49" s="60" t="e">
        <v>#N/A</v>
      </c>
      <c r="X49" s="54">
        <v>818</v>
      </c>
      <c r="Y49" s="54" t="e">
        <v>#N/A</v>
      </c>
      <c r="Z49" s="54">
        <v>1846</v>
      </c>
      <c r="AA49" s="54">
        <v>444906</v>
      </c>
      <c r="AB49" s="61">
        <v>0.60984473075652457</v>
      </c>
      <c r="AC49" s="53" t="e">
        <v>#N/A</v>
      </c>
      <c r="AD49" s="53" t="e">
        <v>#N/A</v>
      </c>
      <c r="AE49" s="54" t="e">
        <v>#N/A</v>
      </c>
      <c r="AF49" s="54" t="e">
        <v>#N/A</v>
      </c>
      <c r="AG49" s="54" t="e">
        <v>#N/A</v>
      </c>
      <c r="AH49" s="53">
        <v>547.55578300000002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OldUrl xmlns="e581e1af-00ea-413a-8e75-837892944e8f" xsi:nil="true"/>
    <COCIS_x0020_KeywordsTaxHTField0 xmlns="3b341044-0cd2-4806-a9f6-495c3fa5e2e2">
      <Terms xmlns="http://schemas.microsoft.com/office/infopath/2007/PartnerControls"/>
    </COCIS_x0020_KeywordsTaxHTField0>
    <TaxCatchAll xmlns="c4fe4be5-56f4-467e-b4a4-a4b064910afa"/>
  </documentManagement>
</p:properties>
</file>

<file path=customXml/itemProps1.xml><?xml version="1.0" encoding="utf-8"?>
<ds:datastoreItem xmlns:ds="http://schemas.openxmlformats.org/officeDocument/2006/customXml" ds:itemID="{ADAEE0FE-6591-40A7-A53E-7C71D8809FB5}"/>
</file>

<file path=customXml/itemProps2.xml><?xml version="1.0" encoding="utf-8"?>
<ds:datastoreItem xmlns:ds="http://schemas.openxmlformats.org/officeDocument/2006/customXml" ds:itemID="{1A4D253C-B004-4CEE-BBA4-9471B8538A9A}"/>
</file>

<file path=customXml/itemProps3.xml><?xml version="1.0" encoding="utf-8"?>
<ds:datastoreItem xmlns:ds="http://schemas.openxmlformats.org/officeDocument/2006/customXml" ds:itemID="{04A3D9F9-F7CF-4B98-AE15-4AE2836E38D2}"/>
</file>

<file path=customXml/itemProps4.xml><?xml version="1.0" encoding="utf-8"?>
<ds:datastoreItem xmlns:ds="http://schemas.openxmlformats.org/officeDocument/2006/customXml" ds:itemID="{5143EF6C-489C-458E-81B3-445438D13635}"/>
</file>

<file path=customXml/itemProps5.xml><?xml version="1.0" encoding="utf-8"?>
<ds:datastoreItem xmlns:ds="http://schemas.openxmlformats.org/officeDocument/2006/customXml" ds:itemID="{95E4AFE4-CE89-4FB9-A01A-8EE4C6D2A3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2019-11-20T15:39:56Z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0x010100EA5EA32CF4385549BFA194A0FF8BD22E00D01FFA440DDAC141B764452CFA52A91A</vt:lpwstr>
  </property>
  <property fmtid="{D5CDD505-2E9C-101B-9397-08002B2CF9AE}" pid="3" name="COCIS Keywords">
    <vt:lpwstr/>
  </property>
  <property fmtid="{D5CDD505-2E9C-101B-9397-08002B2CF9AE}" pid="4" name="Document Category">
    <vt:lpwstr/>
  </property>
</Properties>
</file>