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Z:\Housing Solutions\Partnerships\Land Program\1. Non-Profit AH Land Sales\Non-Profit AH Land Sale 5\Application Forms\FINAL\Window 1\FINAL\"/>
    </mc:Choice>
  </mc:AlternateContent>
  <xr:revisionPtr revIDLastSave="0" documentId="13_ncr:1_{D8BC7401-A131-4A9C-8054-3E4FDA6F540B}" xr6:coauthVersionLast="47" xr6:coauthVersionMax="47" xr10:uidLastSave="{00000000-0000-0000-0000-000000000000}"/>
  <workbookProtection workbookAlgorithmName="SHA-512" workbookHashValue="HPdPnNZh+D2w6VIBmHxYLghg6mbtgVzIzAN28hEQl1ng1ltGnRNL6McP9YYKf6LI8lLdrERfxW01750l11TYUw==" workbookSaltValue="YNSVKteXMiiq8R5JyIeXrg==" workbookSpinCount="100000" lockStructure="1"/>
  <bookViews>
    <workbookView xWindow="-120" yWindow="-120" windowWidth="29040" windowHeight="15720" xr2:uid="{01ADD8B0-195A-492B-A713-5AC391968BD1}"/>
  </bookViews>
  <sheets>
    <sheet name="Facility Proforma" sheetId="1" r:id="rId1"/>
    <sheet name="Property Expenses Defini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 l="1"/>
  <c r="F62" i="1"/>
  <c r="F65" i="1" s="1"/>
  <c r="C96" i="1"/>
  <c r="C95" i="1"/>
  <c r="F31" i="1"/>
  <c r="F80" i="1"/>
  <c r="F43" i="1" l="1"/>
  <c r="E82" i="1"/>
  <c r="I11" i="1" l="1"/>
  <c r="I12" i="1"/>
  <c r="I13" i="1"/>
  <c r="I10" i="1"/>
  <c r="E86" i="1" l="1"/>
  <c r="E87" i="1" s="1"/>
  <c r="F48" i="1" s="1"/>
  <c r="E88" i="1" l="1"/>
  <c r="E89" i="1" s="1"/>
  <c r="D14" i="1"/>
  <c r="F47" i="1" s="1"/>
  <c r="G14" i="1"/>
  <c r="H14" i="1"/>
  <c r="F40" i="1" l="1"/>
  <c r="F42" i="1"/>
  <c r="G15" i="1"/>
  <c r="G16" i="1" s="1"/>
  <c r="F33" i="1" s="1"/>
  <c r="F34" i="1" s="1"/>
  <c r="E95" i="1" s="1"/>
  <c r="I14" i="1"/>
  <c r="F45" i="1"/>
  <c r="F49" i="1"/>
  <c r="F41" i="1"/>
  <c r="F44" i="1" l="1"/>
  <c r="F46" i="1"/>
  <c r="F50" i="1" l="1"/>
  <c r="F52" i="1"/>
  <c r="E96" i="1" s="1"/>
  <c r="E97" i="1" s="1"/>
</calcChain>
</file>

<file path=xl/sharedStrings.xml><?xml version="1.0" encoding="utf-8"?>
<sst xmlns="http://schemas.openxmlformats.org/spreadsheetml/2006/main" count="97" uniqueCount="82">
  <si>
    <t>Number of payments per year</t>
  </si>
  <si>
    <t>Interest Cost</t>
  </si>
  <si>
    <t>Total number of payments</t>
  </si>
  <si>
    <t>bachelor</t>
  </si>
  <si>
    <t>Utility (cable/telephone/internet)</t>
  </si>
  <si>
    <t>Unit Type</t>
  </si>
  <si>
    <t># of Proposed Units</t>
  </si>
  <si>
    <t>Parking stall rent</t>
  </si>
  <si>
    <t>Meeting space rent</t>
  </si>
  <si>
    <t>Property tax (2023 combined millrate = 0.0065718)</t>
  </si>
  <si>
    <t>Debt payment per month</t>
  </si>
  <si>
    <t>Sum of debt payments</t>
  </si>
  <si>
    <t>Hard Costs</t>
  </si>
  <si>
    <t>Daycare fees</t>
  </si>
  <si>
    <t>Cash</t>
  </si>
  <si>
    <t>Recurring maintenance ($300/unit/year)</t>
  </si>
  <si>
    <t>Non-Recurring maintenance ($300/unit/year)</t>
  </si>
  <si>
    <t>Preventive maintenance ($800/unit/year)</t>
  </si>
  <si>
    <t>Reserve contribution ($1200/unit/year)</t>
  </si>
  <si>
    <t>Other Revenue Sources (estimated monthly)</t>
  </si>
  <si>
    <t>Residential Rent</t>
  </si>
  <si>
    <t>Storage locker rent</t>
  </si>
  <si>
    <t>Insurance (0.05% of project cost)</t>
  </si>
  <si>
    <t>Monthly Rent as a % of CMHC MMR</t>
  </si>
  <si>
    <t>Other</t>
  </si>
  <si>
    <t xml:space="preserve">    Source:</t>
  </si>
  <si>
    <t>Property Management (15% of revenue)</t>
  </si>
  <si>
    <t>Administration (5% of revenue)</t>
  </si>
  <si>
    <t>Annual interest rate</t>
  </si>
  <si>
    <t>Amortization (in years)</t>
  </si>
  <si>
    <t>Project Revenue</t>
  </si>
  <si>
    <t>Project Expenses</t>
  </si>
  <si>
    <t>Description</t>
  </si>
  <si>
    <t>Total</t>
  </si>
  <si>
    <t>Total (B)</t>
  </si>
  <si>
    <t>Total Monthly Revenue (A + B)</t>
  </si>
  <si>
    <t>Debt Servicing</t>
  </si>
  <si>
    <t>Loan amount (C-D)</t>
  </si>
  <si>
    <t>Total (C)</t>
  </si>
  <si>
    <t>Total (D)</t>
  </si>
  <si>
    <t>Commercial rent</t>
  </si>
  <si>
    <t>Amount</t>
  </si>
  <si>
    <t>Net Operating Income</t>
  </si>
  <si>
    <t>DIFFERENCE</t>
  </si>
  <si>
    <t>Total Annual Revenue</t>
  </si>
  <si>
    <t>Annual</t>
  </si>
  <si>
    <t>Total Annual Expenses</t>
  </si>
  <si>
    <t>Appendix “A”</t>
  </si>
  <si>
    <t>Gross Revenue</t>
  </si>
  <si>
    <t>Less vacancy and bad debt (2%)</t>
  </si>
  <si>
    <t>Proposed Project Cost</t>
  </si>
  <si>
    <t>Monthly Rent</t>
  </si>
  <si>
    <t>Net Revenue (A)</t>
  </si>
  <si>
    <t>Recurring maintenance</t>
  </si>
  <si>
    <t>Utility charges ($100/unit/month)</t>
  </si>
  <si>
    <r>
      <t>Preventive maintenance is easily described as </t>
    </r>
    <r>
      <rPr>
        <b/>
        <sz val="12"/>
        <rFont val="Calibri"/>
        <family val="2"/>
        <scheme val="minor"/>
      </rPr>
      <t>regular and routine inspections that look for wear before symptoms appear</t>
    </r>
    <r>
      <rPr>
        <sz val="12"/>
        <rFont val="Calibri"/>
        <family val="2"/>
        <scheme val="minor"/>
      </rPr>
      <t>.</t>
    </r>
  </si>
  <si>
    <t>the monthly financial allocation to a dedicated reserve fund, required to provide financial resource to lifecycle maintenance or to resolve an unforeseen consequence impacting the operational capacity of the building to ensure the health and safety of residents are maintained, and the facility remains fully functional.</t>
  </si>
  <si>
    <t>a planned and recurring task performed on facility equipment, machinery, or systems at predetermined intervals to ensure their continued operational efficiency, reliability, and safety.</t>
  </si>
  <si>
    <t>an unplanned task performed on facility equipment, machinery, or systems at random and unpredicted time to ensure their continued operational efficiency, reliability, and safety.</t>
  </si>
  <si>
    <t>all monetary charges related to the provision of natural gas, water, sewer, garbage collection and electricity (unless separately metered) to support operation of the building, the property, and each individual residential unit.</t>
  </si>
  <si>
    <t>residential assessment class property taxes payable annually to The City of Calgary, including Municipal taxes and Provincial taxes.</t>
  </si>
  <si>
    <t>Project Expenses Definitions</t>
  </si>
  <si>
    <t>the costs to retain third-party contractor services to take responsibility for the day-to-day repairs and ongoing maintenance, security, and upkeep of building and lands.</t>
  </si>
  <si>
    <t>regular and routine maintenance performed on physical assets to reduce the chances of failure, and unplanned downtime performed while building systems and equipment are still working to prevent unexpected breakdowns.</t>
  </si>
  <si>
    <t>the administrative cost to support collecting rent, managing tenant needs, preparation of leases and lease renewals, drafting and reconciling facility and operational budgets, procurement and paying invoices, human resources, assembling funding applications, etc</t>
  </si>
  <si>
    <t>the cost of insuring the property and all improvements against damage or loss.</t>
  </si>
  <si>
    <t>the monthly mortgage payment to service the facility debt, including interest.</t>
  </si>
  <si>
    <t>Other:</t>
  </si>
  <si>
    <t>Soft Costs (fixed 18% of hard cost)</t>
  </si>
  <si>
    <t>Secured Sources of Capital Funding</t>
  </si>
  <si>
    <t>Project Proforma</t>
  </si>
  <si>
    <r>
      <t xml:space="preserve">If the DIFFERENCE is less than zero, the Project Proforma supports a </t>
    </r>
    <r>
      <rPr>
        <sz val="11"/>
        <color rgb="FFFF0000"/>
        <rFont val="Arial"/>
        <family val="2"/>
      </rPr>
      <t>negative</t>
    </r>
    <r>
      <rPr>
        <sz val="11"/>
        <color theme="1"/>
        <rFont val="Arial"/>
        <family val="2"/>
      </rPr>
      <t xml:space="preserve"> net operating income.</t>
    </r>
  </si>
  <si>
    <r>
      <t xml:space="preserve">If the DIFFERENCE is greater than zero, the Project Proforma supports a </t>
    </r>
    <r>
      <rPr>
        <sz val="11"/>
        <color theme="9" tint="-0.249977111117893"/>
        <rFont val="Arial"/>
        <family val="2"/>
      </rPr>
      <t>positive</t>
    </r>
    <r>
      <rPr>
        <sz val="11"/>
        <color theme="1"/>
        <rFont val="Arial"/>
        <family val="2"/>
      </rPr>
      <t xml:space="preserve"> net operating income.</t>
    </r>
  </si>
  <si>
    <t>Insurance ($375/unit/year)</t>
  </si>
  <si>
    <r>
      <rPr>
        <sz val="11"/>
        <color theme="1"/>
        <rFont val="Arial"/>
        <family val="2"/>
      </rPr>
      <t xml:space="preserve">Completion of the Project Proforma spreadsheet below is mandatory pursuant to </t>
    </r>
    <r>
      <rPr>
        <b/>
        <sz val="11"/>
        <color theme="1"/>
        <rFont val="Arial"/>
        <family val="2"/>
      </rPr>
      <t>PART 2 - Required Attachments</t>
    </r>
    <r>
      <rPr>
        <sz val="11"/>
        <color theme="1"/>
        <rFont val="Arial"/>
        <family val="2"/>
      </rPr>
      <t>.  The purpose of the Project Proforma is to collect and evaluate project revenue and expense data as a means to demonstrate Administrative Capacity.  Applicants are asked to input project specific data into cells highlighted in yellow.  
Through predetermined and fixed formulas, the input data will inform Administrative Capacity.  Projects demonstrating a positive net operating income will yield a higher score and greatly aid in the likelihood of a successful application.  Projects with a negative operating income require the Applicant to provide a written plan outlining how financial shortfalls will be accommodated to maintain project viability.</t>
    </r>
  </si>
  <si>
    <t>Debt payment (monthly x 12)</t>
  </si>
  <si>
    <t>Purchase price of Land</t>
  </si>
  <si>
    <t>CMHC MMR (Oct/24)</t>
  </si>
  <si>
    <t>Portion of Project subject to Property Tax</t>
  </si>
  <si>
    <t>Property tax (2025 combined non-residential) = 0.0218286)</t>
  </si>
  <si>
    <t>% of gross floor area non-residential (non-exempt)</t>
  </si>
  <si>
    <t>% of gross floor area residential (exempt)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</si>
</sst>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409]* #,##0_);_([$$-409]* \(#,##0\);_([$$-409]* &quot;-&quot;??_);_(@_)"/>
    <numFmt numFmtId="165" formatCode="_(&quot;$&quot;* #,##0_);_(&quot;$&quot;* \(#,##0\);_(&quot;$&quot;* &quot;-&quot;??_);_(@_)"/>
    <numFmt numFmtId="166" formatCode="_([$$-409]* #,##0.00_);_([$$-409]* \(#,##0.00\);_([$$-409]* &quot;-&quot;??_);_(@_)"/>
  </numFmts>
  <fonts count="14" x14ac:knownFonts="1">
    <font>
      <sz val="11"/>
      <color theme="1"/>
      <name val="Calibri"/>
      <family val="2"/>
      <scheme val="minor"/>
    </font>
    <font>
      <sz val="11"/>
      <color theme="1"/>
      <name val="Calibri"/>
      <family val="2"/>
      <scheme val="minor"/>
    </font>
    <font>
      <sz val="12"/>
      <name val="Calibri"/>
      <family val="2"/>
      <scheme val="minor"/>
    </font>
    <font>
      <b/>
      <sz val="12"/>
      <name val="Calibri"/>
      <family val="2"/>
      <scheme val="minor"/>
    </font>
    <font>
      <b/>
      <sz val="18"/>
      <name val="Calibri"/>
      <family val="2"/>
      <scheme val="minor"/>
    </font>
    <font>
      <sz val="11"/>
      <color theme="1"/>
      <name val="Arial"/>
      <family val="2"/>
    </font>
    <font>
      <b/>
      <sz val="20"/>
      <color theme="1"/>
      <name val="Arial"/>
      <family val="2"/>
    </font>
    <font>
      <b/>
      <sz val="11"/>
      <color theme="1"/>
      <name val="Arial"/>
      <family val="2"/>
    </font>
    <font>
      <b/>
      <sz val="24"/>
      <color theme="1"/>
      <name val="Arial"/>
      <family val="2"/>
    </font>
    <font>
      <b/>
      <u/>
      <sz val="14"/>
      <color theme="1"/>
      <name val="Arial"/>
      <family val="2"/>
    </font>
    <font>
      <b/>
      <sz val="18"/>
      <color theme="1"/>
      <name val="Arial"/>
      <family val="2"/>
    </font>
    <font>
      <u/>
      <sz val="11"/>
      <color theme="1"/>
      <name val="Arial"/>
      <family val="2"/>
    </font>
    <font>
      <sz val="11"/>
      <color rgb="FFFF0000"/>
      <name val="Arial"/>
      <family val="2"/>
    </font>
    <font>
      <sz val="11"/>
      <color theme="9" tint="-0.249977111117893"/>
      <name val="Arial"/>
      <family val="2"/>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F8F8F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08">
    <xf numFmtId="0" fontId="0" fillId="0" borderId="0" xfId="0"/>
    <xf numFmtId="0" fontId="2" fillId="0" borderId="0" xfId="0" applyFont="1" applyFill="1" applyBorder="1"/>
    <xf numFmtId="0" fontId="2" fillId="0" borderId="0" xfId="0" applyFont="1" applyFill="1" applyBorder="1" applyAlignment="1" applyProtection="1">
      <alignment horizontal="left"/>
    </xf>
    <xf numFmtId="0" fontId="2" fillId="0" borderId="0" xfId="0" applyFont="1" applyFill="1" applyBorder="1" applyAlignment="1">
      <alignment horizontal="left" vertical="center" wrapText="1" indent="1"/>
    </xf>
    <xf numFmtId="0" fontId="2" fillId="0" borderId="0" xfId="0" applyFont="1" applyFill="1" applyBorder="1" applyAlignment="1">
      <alignment vertical="center" wrapText="1"/>
    </xf>
    <xf numFmtId="0" fontId="3" fillId="0" borderId="0" xfId="0" applyFont="1" applyFill="1" applyBorder="1" applyAlignment="1" applyProtection="1">
      <alignment horizontal="left"/>
    </xf>
    <xf numFmtId="0" fontId="2" fillId="0" borderId="0" xfId="0" applyFont="1" applyFill="1" applyBorder="1" applyAlignment="1">
      <alignment wrapText="1"/>
    </xf>
    <xf numFmtId="0" fontId="2" fillId="0" borderId="0" xfId="0" applyFont="1" applyFill="1" applyBorder="1" applyAlignment="1">
      <alignment vertical="top" wrapText="1"/>
    </xf>
    <xf numFmtId="0" fontId="2" fillId="0" borderId="0" xfId="0" applyFont="1" applyFill="1" applyBorder="1" applyAlignment="1" applyProtection="1">
      <alignment horizontal="left" vertical="top" wrapText="1"/>
    </xf>
    <xf numFmtId="0" fontId="0" fillId="0" borderId="0" xfId="0" applyFill="1" applyBorder="1" applyAlignment="1">
      <alignment vertical="top" wrapText="1"/>
    </xf>
    <xf numFmtId="44" fontId="5" fillId="2" borderId="1" xfId="0" applyNumberFormat="1" applyFont="1" applyFill="1" applyBorder="1" applyProtection="1">
      <protection locked="0"/>
    </xf>
    <xf numFmtId="165" fontId="5" fillId="4" borderId="1" xfId="0" applyNumberFormat="1" applyFont="1" applyFill="1" applyBorder="1" applyProtection="1"/>
    <xf numFmtId="165" fontId="5" fillId="4" borderId="8" xfId="2" applyNumberFormat="1" applyFont="1" applyFill="1" applyBorder="1" applyProtection="1"/>
    <xf numFmtId="0" fontId="5" fillId="0" borderId="0" xfId="0" applyFont="1" applyFill="1" applyBorder="1" applyProtection="1"/>
    <xf numFmtId="0" fontId="6"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9" fillId="4" borderId="4" xfId="0" applyFont="1" applyFill="1" applyBorder="1" applyProtection="1"/>
    <xf numFmtId="0" fontId="5" fillId="4" borderId="5" xfId="0" applyFont="1" applyFill="1" applyBorder="1" applyProtection="1"/>
    <xf numFmtId="0" fontId="5" fillId="4" borderId="6" xfId="0" applyFont="1" applyFill="1" applyBorder="1" applyProtection="1"/>
    <xf numFmtId="0" fontId="5" fillId="0" borderId="0" xfId="0" applyFont="1" applyFill="1" applyBorder="1" applyProtection="1">
      <protection locked="0"/>
    </xf>
    <xf numFmtId="0" fontId="10" fillId="4" borderId="7" xfId="0" applyFont="1" applyFill="1" applyBorder="1" applyProtection="1"/>
    <xf numFmtId="0" fontId="5" fillId="4" borderId="0" xfId="0" applyFont="1" applyFill="1" applyBorder="1" applyProtection="1"/>
    <xf numFmtId="0" fontId="5" fillId="4" borderId="8" xfId="0" applyFont="1" applyFill="1" applyBorder="1" applyProtection="1"/>
    <xf numFmtId="0" fontId="5" fillId="4" borderId="7" xfId="0" applyFont="1" applyFill="1" applyBorder="1" applyProtection="1"/>
    <xf numFmtId="0" fontId="5" fillId="4" borderId="11" xfId="0" applyFont="1" applyFill="1" applyBorder="1" applyProtection="1"/>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5" fillId="3" borderId="1" xfId="0" applyFont="1" applyFill="1" applyBorder="1" applyAlignment="1" applyProtection="1">
      <alignment horizontal="center" wrapText="1"/>
    </xf>
    <xf numFmtId="0" fontId="5" fillId="0" borderId="0" xfId="0" applyFont="1" applyFill="1" applyBorder="1" applyAlignment="1" applyProtection="1">
      <alignment horizontal="center" wrapText="1"/>
    </xf>
    <xf numFmtId="0" fontId="5" fillId="2" borderId="1" xfId="0" applyFont="1" applyFill="1" applyBorder="1" applyAlignment="1" applyProtection="1">
      <alignment horizontal="center"/>
      <protection locked="0"/>
    </xf>
    <xf numFmtId="0" fontId="5" fillId="4" borderId="1" xfId="0" applyFont="1" applyFill="1" applyBorder="1" applyAlignment="1" applyProtection="1">
      <alignment horizontal="center"/>
    </xf>
    <xf numFmtId="165" fontId="5" fillId="4" borderId="1" xfId="2" applyNumberFormat="1" applyFont="1" applyFill="1" applyBorder="1" applyAlignment="1" applyProtection="1">
      <alignment horizontal="center"/>
    </xf>
    <xf numFmtId="1" fontId="5" fillId="4" borderId="1" xfId="1" applyNumberFormat="1" applyFont="1" applyFill="1" applyBorder="1" applyAlignment="1" applyProtection="1">
      <alignment horizontal="center"/>
    </xf>
    <xf numFmtId="1" fontId="5" fillId="0" borderId="0" xfId="1" applyNumberFormat="1" applyFont="1" applyFill="1" applyBorder="1" applyAlignment="1" applyProtection="1">
      <alignment horizontal="center"/>
    </xf>
    <xf numFmtId="0" fontId="5" fillId="4" borderId="0" xfId="0" applyFont="1" applyFill="1" applyBorder="1" applyAlignment="1" applyProtection="1">
      <alignment horizontal="center"/>
    </xf>
    <xf numFmtId="165" fontId="5" fillId="4" borderId="0" xfId="2" applyNumberFormat="1" applyFont="1" applyFill="1" applyBorder="1" applyAlignment="1" applyProtection="1">
      <alignment horizontal="center"/>
    </xf>
    <xf numFmtId="9" fontId="5" fillId="4" borderId="6" xfId="1" applyFont="1" applyFill="1" applyBorder="1" applyAlignment="1" applyProtection="1">
      <alignment horizontal="center"/>
    </xf>
    <xf numFmtId="9" fontId="5" fillId="0" borderId="0" xfId="1" applyFont="1" applyFill="1" applyBorder="1" applyAlignment="1" applyProtection="1">
      <alignment horizontal="center"/>
    </xf>
    <xf numFmtId="0" fontId="5" fillId="4" borderId="0" xfId="0" applyNumberFormat="1" applyFont="1" applyFill="1" applyBorder="1" applyAlignment="1" applyProtection="1">
      <alignment horizontal="left" vertical="center" wrapText="1"/>
    </xf>
    <xf numFmtId="9" fontId="5" fillId="4" borderId="8" xfId="1" applyFont="1" applyFill="1" applyBorder="1" applyAlignment="1" applyProtection="1">
      <alignment horizontal="center"/>
    </xf>
    <xf numFmtId="0" fontId="5" fillId="4" borderId="0" xfId="2" applyNumberFormat="1" applyFont="1" applyFill="1" applyBorder="1" applyAlignment="1" applyProtection="1">
      <alignment vertical="center"/>
    </xf>
    <xf numFmtId="165" fontId="5" fillId="4" borderId="15" xfId="2" applyNumberFormat="1" applyFont="1" applyFill="1" applyBorder="1" applyAlignment="1" applyProtection="1">
      <alignment horizontal="center"/>
    </xf>
    <xf numFmtId="9" fontId="5" fillId="4" borderId="0" xfId="1" applyFont="1" applyFill="1" applyBorder="1" applyAlignment="1" applyProtection="1">
      <alignment horizontal="center"/>
    </xf>
    <xf numFmtId="165" fontId="5" fillId="4" borderId="0" xfId="2" applyNumberFormat="1" applyFont="1" applyFill="1" applyBorder="1" applyAlignment="1" applyProtection="1">
      <alignment horizontal="left"/>
    </xf>
    <xf numFmtId="0" fontId="5" fillId="3" borderId="1" xfId="0" applyFont="1" applyFill="1" applyBorder="1" applyAlignment="1" applyProtection="1">
      <alignment horizontal="center"/>
    </xf>
    <xf numFmtId="164" fontId="5" fillId="2" borderId="1" xfId="0" applyNumberFormat="1" applyFont="1" applyFill="1" applyBorder="1" applyProtection="1">
      <protection locked="0"/>
    </xf>
    <xf numFmtId="0" fontId="11" fillId="0" borderId="0" xfId="0" applyFont="1" applyFill="1" applyBorder="1" applyProtection="1"/>
    <xf numFmtId="0" fontId="5" fillId="4" borderId="1" xfId="0" applyFont="1" applyFill="1" applyBorder="1" applyAlignment="1" applyProtection="1">
      <alignment horizontal="left" vertical="center"/>
    </xf>
    <xf numFmtId="165" fontId="5" fillId="2" borderId="1" xfId="0" applyNumberFormat="1" applyFont="1" applyFill="1" applyBorder="1" applyProtection="1">
      <protection locked="0"/>
    </xf>
    <xf numFmtId="164" fontId="5" fillId="4" borderId="0" xfId="0" applyNumberFormat="1" applyFont="1" applyFill="1" applyBorder="1" applyProtection="1"/>
    <xf numFmtId="0" fontId="5" fillId="4" borderId="0" xfId="0" applyFont="1" applyFill="1" applyBorder="1" applyAlignment="1" applyProtection="1">
      <alignment horizontal="justify" vertical="center"/>
    </xf>
    <xf numFmtId="165" fontId="5" fillId="4" borderId="0" xfId="0" applyNumberFormat="1" applyFont="1" applyFill="1" applyBorder="1" applyProtection="1"/>
    <xf numFmtId="0" fontId="5" fillId="4" borderId="9" xfId="0" applyFont="1" applyFill="1" applyBorder="1" applyProtection="1"/>
    <xf numFmtId="0" fontId="5" fillId="4" borderId="10" xfId="0" applyFont="1" applyFill="1" applyBorder="1" applyProtection="1"/>
    <xf numFmtId="165" fontId="5" fillId="4" borderId="10" xfId="0" applyNumberFormat="1" applyFont="1" applyFill="1" applyBorder="1" applyProtection="1"/>
    <xf numFmtId="0" fontId="9" fillId="4" borderId="7" xfId="0" applyFont="1" applyFill="1" applyBorder="1" applyProtection="1"/>
    <xf numFmtId="0" fontId="5" fillId="4" borderId="8" xfId="0" applyFont="1" applyFill="1" applyBorder="1" applyAlignment="1" applyProtection="1">
      <alignment horizontal="center"/>
    </xf>
    <xf numFmtId="0" fontId="5" fillId="4" borderId="1" xfId="0" applyFont="1" applyFill="1" applyBorder="1" applyAlignment="1" applyProtection="1">
      <alignment horizontal="left"/>
    </xf>
    <xf numFmtId="165" fontId="5" fillId="4" borderId="8" xfId="0" applyNumberFormat="1" applyFont="1" applyFill="1" applyBorder="1" applyProtection="1"/>
    <xf numFmtId="165" fontId="5" fillId="4" borderId="11" xfId="0" applyNumberFormat="1" applyFont="1" applyFill="1" applyBorder="1" applyProtection="1"/>
    <xf numFmtId="0" fontId="11" fillId="4" borderId="0" xfId="0" applyFont="1" applyFill="1" applyBorder="1" applyProtection="1"/>
    <xf numFmtId="0" fontId="11" fillId="4" borderId="0" xfId="0" applyFont="1" applyFill="1" applyBorder="1" applyAlignment="1" applyProtection="1">
      <alignment horizontal="left" vertical="top"/>
    </xf>
    <xf numFmtId="0" fontId="5" fillId="4" borderId="1" xfId="0" applyFont="1" applyFill="1" applyBorder="1" applyAlignment="1" applyProtection="1">
      <alignment horizontal="left" vertical="top"/>
    </xf>
    <xf numFmtId="0" fontId="7" fillId="4" borderId="0" xfId="0" applyFont="1" applyFill="1" applyBorder="1" applyAlignment="1" applyProtection="1">
      <alignment horizontal="right"/>
    </xf>
    <xf numFmtId="0" fontId="5" fillId="4" borderId="1" xfId="0" applyFont="1" applyFill="1" applyBorder="1" applyProtection="1"/>
    <xf numFmtId="165" fontId="5" fillId="4" borderId="1" xfId="2" applyNumberFormat="1" applyFont="1" applyFill="1" applyBorder="1" applyProtection="1"/>
    <xf numFmtId="9" fontId="5" fillId="4" borderId="1" xfId="0" applyNumberFormat="1" applyFont="1" applyFill="1" applyBorder="1" applyProtection="1"/>
    <xf numFmtId="165" fontId="5" fillId="4" borderId="1" xfId="0" applyNumberFormat="1" applyFont="1" applyFill="1" applyBorder="1" applyAlignment="1" applyProtection="1">
      <alignment horizontal="right"/>
    </xf>
    <xf numFmtId="0" fontId="5" fillId="4" borderId="13" xfId="0" applyFont="1" applyFill="1" applyBorder="1" applyProtection="1"/>
    <xf numFmtId="165" fontId="5" fillId="4" borderId="13" xfId="0" applyNumberFormat="1" applyFont="1" applyFill="1" applyBorder="1" applyAlignment="1" applyProtection="1">
      <alignment horizontal="right"/>
    </xf>
    <xf numFmtId="0" fontId="5" fillId="4" borderId="0" xfId="0" applyFont="1" applyFill="1" applyBorder="1" applyAlignment="1" applyProtection="1">
      <alignment horizontal="right" vertical="center"/>
    </xf>
    <xf numFmtId="165" fontId="5" fillId="4" borderId="14" xfId="0" applyNumberFormat="1" applyFont="1" applyFill="1" applyBorder="1" applyProtection="1"/>
    <xf numFmtId="0" fontId="5" fillId="4" borderId="0" xfId="0" applyNumberFormat="1" applyFont="1" applyFill="1" applyBorder="1" applyAlignment="1" applyProtection="1">
      <alignment horizontal="left" vertical="center"/>
    </xf>
    <xf numFmtId="0" fontId="12" fillId="4" borderId="0" xfId="0" applyFont="1" applyFill="1" applyBorder="1" applyProtection="1"/>
    <xf numFmtId="0" fontId="5" fillId="4" borderId="1" xfId="0" applyFont="1" applyFill="1" applyBorder="1" applyAlignment="1" applyProtection="1">
      <alignment horizontal="left"/>
    </xf>
    <xf numFmtId="0" fontId="5" fillId="4" borderId="0" xfId="0" applyFont="1" applyFill="1" applyBorder="1" applyAlignment="1" applyProtection="1">
      <alignment horizontal="right"/>
    </xf>
    <xf numFmtId="0" fontId="5" fillId="4" borderId="0" xfId="0" applyFont="1" applyFill="1" applyBorder="1" applyProtection="1"/>
    <xf numFmtId="166" fontId="5" fillId="2" borderId="1" xfId="2" applyNumberFormat="1" applyFont="1" applyFill="1" applyBorder="1" applyProtection="1">
      <protection locked="0"/>
    </xf>
    <xf numFmtId="165" fontId="5" fillId="0" borderId="1" xfId="0" applyNumberFormat="1" applyFont="1" applyFill="1" applyBorder="1" applyProtection="1"/>
    <xf numFmtId="0" fontId="5" fillId="4" borderId="0" xfId="0" applyFont="1" applyFill="1" applyBorder="1" applyAlignment="1" applyProtection="1">
      <alignment horizontal="left"/>
    </xf>
    <xf numFmtId="1" fontId="5" fillId="2" borderId="1" xfId="2"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left" vertical="center"/>
    </xf>
    <xf numFmtId="0" fontId="5" fillId="4" borderId="1" xfId="0" applyFont="1" applyFill="1" applyBorder="1" applyAlignment="1" applyProtection="1">
      <alignment horizontal="left"/>
    </xf>
    <xf numFmtId="0" fontId="5" fillId="4" borderId="0" xfId="0" applyFont="1" applyFill="1" applyBorder="1" applyAlignment="1" applyProtection="1">
      <alignment horizontal="right"/>
    </xf>
    <xf numFmtId="0" fontId="5" fillId="3" borderId="1" xfId="0" applyFont="1" applyFill="1" applyBorder="1" applyAlignment="1" applyProtection="1">
      <alignment horizontal="center" vertical="center"/>
    </xf>
    <xf numFmtId="0" fontId="5" fillId="4" borderId="12" xfId="0" applyFont="1" applyFill="1" applyBorder="1" applyAlignment="1" applyProtection="1">
      <alignment horizontal="left" vertical="center"/>
    </xf>
    <xf numFmtId="0" fontId="5" fillId="4" borderId="2"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11" fillId="4" borderId="0" xfId="0" applyFont="1" applyFill="1" applyBorder="1" applyAlignment="1" applyProtection="1">
      <alignment horizontal="left" vertical="center"/>
    </xf>
    <xf numFmtId="0" fontId="7" fillId="0" borderId="0" xfId="0" applyFont="1" applyFill="1" applyBorder="1" applyAlignment="1" applyProtection="1">
      <alignment horizontal="left" vertical="top" wrapText="1"/>
    </xf>
    <xf numFmtId="0" fontId="6" fillId="0" borderId="0" xfId="0" applyFont="1" applyFill="1" applyBorder="1" applyAlignment="1" applyProtection="1">
      <alignment horizontal="center"/>
    </xf>
    <xf numFmtId="0" fontId="5" fillId="4" borderId="12" xfId="0" applyFont="1" applyFill="1" applyBorder="1" applyAlignment="1" applyProtection="1">
      <alignment horizontal="left"/>
    </xf>
    <xf numFmtId="0" fontId="5" fillId="4" borderId="2" xfId="0" applyFont="1" applyFill="1" applyBorder="1" applyAlignment="1" applyProtection="1">
      <alignment horizontal="left"/>
    </xf>
    <xf numFmtId="0" fontId="5" fillId="4" borderId="3" xfId="0" applyFont="1" applyFill="1" applyBorder="1" applyAlignment="1" applyProtection="1">
      <alignment horizontal="left"/>
    </xf>
    <xf numFmtId="0" fontId="5" fillId="4" borderId="0" xfId="0" applyFont="1" applyFill="1" applyBorder="1" applyAlignment="1" applyProtection="1">
      <alignment wrapText="1"/>
    </xf>
    <xf numFmtId="0" fontId="5" fillId="4" borderId="8" xfId="0" applyFont="1" applyFill="1" applyBorder="1" applyAlignment="1" applyProtection="1">
      <alignment wrapText="1"/>
    </xf>
    <xf numFmtId="0" fontId="5" fillId="3" borderId="1" xfId="0" applyFont="1" applyFill="1" applyBorder="1" applyAlignment="1" applyProtection="1">
      <alignment horizontal="center" vertical="center" wrapText="1"/>
    </xf>
    <xf numFmtId="165" fontId="5" fillId="2" borderId="1" xfId="2" applyNumberFormat="1" applyFont="1" applyFill="1" applyBorder="1" applyAlignment="1" applyProtection="1">
      <alignment horizontal="center"/>
      <protection locked="0"/>
    </xf>
    <xf numFmtId="0" fontId="5" fillId="4" borderId="10" xfId="0" applyFont="1" applyFill="1" applyBorder="1" applyAlignment="1" applyProtection="1">
      <alignment wrapText="1"/>
    </xf>
    <xf numFmtId="0" fontId="5" fillId="4" borderId="11" xfId="0" applyFont="1" applyFill="1" applyBorder="1" applyAlignment="1" applyProtection="1">
      <alignment wrapText="1"/>
    </xf>
    <xf numFmtId="0" fontId="5" fillId="3" borderId="1" xfId="0" applyFont="1" applyFill="1" applyBorder="1" applyAlignment="1" applyProtection="1">
      <alignment horizontal="center"/>
    </xf>
    <xf numFmtId="0" fontId="5" fillId="4" borderId="0" xfId="0" applyFont="1" applyFill="1" applyBorder="1" applyProtection="1"/>
    <xf numFmtId="0" fontId="5" fillId="2" borderId="1" xfId="0" applyFont="1" applyFill="1" applyBorder="1" applyAlignment="1" applyProtection="1">
      <alignment horizontal="left" vertical="top"/>
      <protection locked="0"/>
    </xf>
    <xf numFmtId="0" fontId="5" fillId="4" borderId="1" xfId="0" applyFont="1" applyFill="1" applyBorder="1" applyAlignment="1" applyProtection="1">
      <alignment vertical="top"/>
    </xf>
    <xf numFmtId="0" fontId="5" fillId="4" borderId="0" xfId="0" applyFont="1" applyFill="1" applyBorder="1" applyAlignment="1" applyProtection="1">
      <alignment horizontal="right" vertical="center"/>
    </xf>
    <xf numFmtId="0" fontId="3" fillId="0" borderId="0" xfId="0" applyFont="1" applyFill="1" applyBorder="1" applyAlignment="1" applyProtection="1">
      <alignment horizontal="left"/>
    </xf>
    <xf numFmtId="0" fontId="4" fillId="0" borderId="0" xfId="0" applyFont="1" applyFill="1" applyBorder="1" applyAlignment="1">
      <alignment horizontal="center"/>
    </xf>
    <xf numFmtId="1" fontId="5" fillId="4" borderId="1" xfId="2" applyNumberFormat="1" applyFont="1" applyFill="1" applyBorder="1" applyAlignment="1" applyProtection="1">
      <alignment horizontal="center" vertical="center"/>
      <protection locked="0"/>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8F8F8"/>
      <color rgb="FFE68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979C9-8832-4864-8F67-D159CCEC9C90}">
  <sheetPr codeName="Sheet1">
    <pageSetUpPr fitToPage="1"/>
  </sheetPr>
  <dimension ref="A1:S134"/>
  <sheetViews>
    <sheetView tabSelected="1" topLeftCell="A4" workbookViewId="0">
      <selection activeCell="T15" sqref="T15"/>
    </sheetView>
  </sheetViews>
  <sheetFormatPr defaultColWidth="8.7109375" defaultRowHeight="14.25" x14ac:dyDescent="0.2"/>
  <cols>
    <col min="1" max="1" width="8.7109375" style="13"/>
    <col min="2" max="2" width="5.140625" style="19" customWidth="1"/>
    <col min="3" max="3" width="10.140625" style="19" customWidth="1"/>
    <col min="4" max="4" width="16.42578125" style="19" customWidth="1"/>
    <col min="5" max="5" width="30.42578125" style="19" customWidth="1"/>
    <col min="6" max="6" width="18" style="19" customWidth="1"/>
    <col min="7" max="7" width="11.7109375" style="19" customWidth="1"/>
    <col min="8" max="8" width="16.85546875" style="19" customWidth="1"/>
    <col min="9" max="9" width="25.85546875" style="19" customWidth="1"/>
    <col min="10" max="10" width="6.5703125" style="19" customWidth="1"/>
    <col min="11" max="16384" width="8.7109375" style="19"/>
  </cols>
  <sheetData>
    <row r="1" spans="2:19" s="13" customFormat="1" ht="26.25" x14ac:dyDescent="0.4">
      <c r="B1" s="90" t="s">
        <v>47</v>
      </c>
      <c r="C1" s="90"/>
      <c r="D1" s="90"/>
      <c r="E1" s="90"/>
      <c r="F1" s="90"/>
      <c r="G1" s="90"/>
      <c r="H1" s="90"/>
      <c r="I1" s="90"/>
      <c r="J1" s="14"/>
    </row>
    <row r="2" spans="2:19" s="13" customFormat="1" ht="26.25" x14ac:dyDescent="0.4">
      <c r="B2" s="90" t="s">
        <v>70</v>
      </c>
      <c r="C2" s="90"/>
      <c r="D2" s="90"/>
      <c r="E2" s="90"/>
      <c r="F2" s="90"/>
      <c r="G2" s="90"/>
      <c r="H2" s="90"/>
      <c r="I2" s="90"/>
      <c r="J2" s="14"/>
    </row>
    <row r="3" spans="2:19" s="13" customFormat="1" ht="26.25" x14ac:dyDescent="0.4">
      <c r="B3" s="14"/>
      <c r="C3" s="14"/>
      <c r="D3" s="14"/>
      <c r="E3" s="14"/>
      <c r="F3" s="14"/>
      <c r="G3" s="14"/>
      <c r="H3" s="14"/>
      <c r="I3" s="14"/>
      <c r="J3" s="14"/>
    </row>
    <row r="4" spans="2:19" s="13" customFormat="1" ht="111" customHeight="1" x14ac:dyDescent="0.4">
      <c r="B4" s="89" t="s">
        <v>74</v>
      </c>
      <c r="C4" s="89"/>
      <c r="D4" s="89"/>
      <c r="E4" s="89"/>
      <c r="F4" s="89"/>
      <c r="G4" s="89"/>
      <c r="H4" s="89"/>
      <c r="I4" s="89"/>
      <c r="J4" s="15"/>
    </row>
    <row r="5" spans="2:19" s="13" customFormat="1" x14ac:dyDescent="0.2"/>
    <row r="6" spans="2:19" ht="18" x14ac:dyDescent="0.25">
      <c r="B6" s="16" t="s">
        <v>30</v>
      </c>
      <c r="C6" s="17"/>
      <c r="D6" s="17"/>
      <c r="E6" s="17"/>
      <c r="F6" s="17"/>
      <c r="G6" s="17"/>
      <c r="H6" s="17"/>
      <c r="I6" s="18"/>
      <c r="J6" s="13"/>
      <c r="K6" s="13"/>
      <c r="L6" s="13"/>
      <c r="M6" s="13"/>
      <c r="N6" s="13"/>
      <c r="O6" s="13"/>
      <c r="P6" s="13"/>
      <c r="Q6" s="13"/>
      <c r="R6" s="13"/>
      <c r="S6" s="13"/>
    </row>
    <row r="7" spans="2:19" ht="12.6" customHeight="1" x14ac:dyDescent="0.35">
      <c r="B7" s="20"/>
      <c r="C7" s="21"/>
      <c r="D7" s="21"/>
      <c r="E7" s="21"/>
      <c r="F7" s="21"/>
      <c r="G7" s="21"/>
      <c r="H7" s="21"/>
      <c r="I7" s="22"/>
      <c r="J7" s="13"/>
      <c r="K7" s="13"/>
      <c r="L7" s="13"/>
      <c r="M7" s="13"/>
      <c r="N7" s="13"/>
      <c r="O7" s="13"/>
      <c r="P7" s="13"/>
      <c r="Q7" s="13"/>
      <c r="R7" s="13"/>
      <c r="S7" s="13"/>
    </row>
    <row r="8" spans="2:19" x14ac:dyDescent="0.2">
      <c r="B8" s="23"/>
      <c r="C8" s="21" t="s">
        <v>20</v>
      </c>
      <c r="D8" s="21"/>
      <c r="E8" s="21"/>
      <c r="F8" s="21"/>
      <c r="G8" s="21"/>
      <c r="H8" s="21"/>
      <c r="I8" s="24"/>
      <c r="J8" s="13"/>
      <c r="K8" s="13"/>
      <c r="L8" s="13"/>
      <c r="M8" s="13"/>
      <c r="N8" s="13"/>
      <c r="O8" s="13"/>
      <c r="P8" s="13"/>
      <c r="Q8" s="13"/>
      <c r="R8" s="13"/>
      <c r="S8" s="13"/>
    </row>
    <row r="9" spans="2:19" ht="30" customHeight="1" x14ac:dyDescent="0.2">
      <c r="B9" s="23"/>
      <c r="C9" s="21"/>
      <c r="D9" s="25" t="s">
        <v>6</v>
      </c>
      <c r="E9" s="26" t="s">
        <v>5</v>
      </c>
      <c r="F9" s="96" t="s">
        <v>51</v>
      </c>
      <c r="G9" s="96"/>
      <c r="H9" s="25" t="s">
        <v>77</v>
      </c>
      <c r="I9" s="27" t="s">
        <v>23</v>
      </c>
      <c r="J9" s="28"/>
      <c r="K9" s="13"/>
      <c r="L9" s="13"/>
      <c r="M9" s="13"/>
      <c r="N9" s="13"/>
      <c r="O9" s="13"/>
      <c r="P9" s="13"/>
      <c r="Q9" s="13"/>
      <c r="R9" s="13"/>
      <c r="S9" s="13"/>
    </row>
    <row r="10" spans="2:19" x14ac:dyDescent="0.2">
      <c r="B10" s="23"/>
      <c r="C10" s="21"/>
      <c r="D10" s="29"/>
      <c r="E10" s="30" t="s">
        <v>3</v>
      </c>
      <c r="F10" s="97"/>
      <c r="G10" s="97"/>
      <c r="H10" s="31">
        <v>1300</v>
      </c>
      <c r="I10" s="32">
        <f>F10/H10 *100</f>
        <v>0</v>
      </c>
      <c r="J10" s="33"/>
      <c r="K10" s="13"/>
      <c r="L10" s="13"/>
      <c r="M10" s="13"/>
      <c r="N10" s="13"/>
      <c r="O10" s="13"/>
      <c r="P10" s="13"/>
      <c r="Q10" s="13"/>
      <c r="R10" s="13"/>
      <c r="S10" s="13"/>
    </row>
    <row r="11" spans="2:19" x14ac:dyDescent="0.2">
      <c r="B11" s="23"/>
      <c r="C11" s="21"/>
      <c r="D11" s="29"/>
      <c r="E11" s="30">
        <v>1</v>
      </c>
      <c r="F11" s="97"/>
      <c r="G11" s="97"/>
      <c r="H11" s="31">
        <v>1560</v>
      </c>
      <c r="I11" s="32">
        <f>F11/H11 *100</f>
        <v>0</v>
      </c>
      <c r="J11" s="33"/>
      <c r="K11" s="13"/>
      <c r="L11" s="13"/>
      <c r="M11" s="13"/>
      <c r="N11" s="13"/>
      <c r="O11" s="13"/>
      <c r="P11" s="13"/>
      <c r="Q11" s="13"/>
      <c r="R11" s="13"/>
      <c r="S11" s="13"/>
    </row>
    <row r="12" spans="2:19" x14ac:dyDescent="0.2">
      <c r="B12" s="23"/>
      <c r="C12" s="21"/>
      <c r="D12" s="29"/>
      <c r="E12" s="30">
        <v>2</v>
      </c>
      <c r="F12" s="97"/>
      <c r="G12" s="97"/>
      <c r="H12" s="31">
        <v>1848</v>
      </c>
      <c r="I12" s="32">
        <f>F12/H12 *100</f>
        <v>0</v>
      </c>
      <c r="J12" s="33"/>
      <c r="K12" s="13"/>
      <c r="L12" s="13"/>
      <c r="M12" s="13"/>
      <c r="N12" s="13"/>
      <c r="O12" s="13"/>
      <c r="P12" s="13"/>
      <c r="Q12" s="13"/>
      <c r="R12" s="13"/>
      <c r="S12" s="13"/>
    </row>
    <row r="13" spans="2:19" x14ac:dyDescent="0.2">
      <c r="B13" s="23"/>
      <c r="C13" s="21"/>
      <c r="D13" s="29"/>
      <c r="E13" s="30">
        <v>3</v>
      </c>
      <c r="F13" s="97"/>
      <c r="G13" s="97"/>
      <c r="H13" s="31">
        <v>1939</v>
      </c>
      <c r="I13" s="32">
        <f>F13/H13 *100</f>
        <v>0</v>
      </c>
      <c r="J13" s="33"/>
      <c r="K13" s="13"/>
      <c r="L13" s="13"/>
      <c r="M13" s="13"/>
      <c r="N13" s="13"/>
      <c r="O13" s="13"/>
      <c r="P13" s="13"/>
      <c r="Q13" s="13"/>
      <c r="R13" s="13"/>
      <c r="S13" s="13"/>
    </row>
    <row r="14" spans="2:19" x14ac:dyDescent="0.2">
      <c r="B14" s="23"/>
      <c r="C14" s="21"/>
      <c r="D14" s="34">
        <f>SUM(D10:D13)</f>
        <v>0</v>
      </c>
      <c r="E14" s="34"/>
      <c r="F14" s="72" t="s">
        <v>48</v>
      </c>
      <c r="G14" s="35">
        <f>(D10*F10)+(D11*F11)+(D12*F12)+(D13*F13)</f>
        <v>0</v>
      </c>
      <c r="H14" s="35">
        <f>(D10*H10)+(D11*H11) +(D12*H12)+(D13*H13)</f>
        <v>0</v>
      </c>
      <c r="I14" s="36" t="e">
        <f>"average aggregate is:  " &amp;ROUNDUP(G14/H14*100,0)</f>
        <v>#DIV/0!</v>
      </c>
      <c r="J14" s="37"/>
      <c r="K14" s="13"/>
      <c r="L14" s="13"/>
      <c r="M14" s="13"/>
      <c r="N14" s="13"/>
      <c r="O14" s="13"/>
      <c r="P14" s="13"/>
      <c r="Q14" s="13"/>
      <c r="R14" s="13"/>
      <c r="S14" s="13"/>
    </row>
    <row r="15" spans="2:19" ht="42" customHeight="1" x14ac:dyDescent="0.2">
      <c r="B15" s="23"/>
      <c r="C15" s="21"/>
      <c r="D15" s="34"/>
      <c r="E15" s="21"/>
      <c r="F15" s="38" t="s">
        <v>49</v>
      </c>
      <c r="G15" s="35">
        <f>G14*0.02</f>
        <v>0</v>
      </c>
      <c r="H15" s="35"/>
      <c r="I15" s="39"/>
      <c r="J15" s="37"/>
      <c r="K15" s="13"/>
      <c r="L15" s="13"/>
      <c r="M15" s="13"/>
      <c r="N15" s="13"/>
      <c r="O15" s="13"/>
      <c r="P15" s="13"/>
      <c r="Q15" s="13"/>
      <c r="R15" s="13"/>
      <c r="S15" s="13"/>
    </row>
    <row r="16" spans="2:19" ht="15" thickBot="1" x14ac:dyDescent="0.25">
      <c r="B16" s="23"/>
      <c r="C16" s="21"/>
      <c r="D16" s="34"/>
      <c r="E16" s="34"/>
      <c r="F16" s="40" t="s">
        <v>52</v>
      </c>
      <c r="G16" s="41">
        <f>G14-G15</f>
        <v>0</v>
      </c>
      <c r="H16" s="42"/>
      <c r="I16" s="39"/>
      <c r="J16" s="13"/>
      <c r="K16" s="13"/>
      <c r="L16" s="13"/>
      <c r="M16" s="13"/>
      <c r="N16" s="13"/>
      <c r="O16" s="13"/>
      <c r="P16" s="13"/>
      <c r="Q16" s="13"/>
      <c r="R16" s="13"/>
      <c r="S16" s="13"/>
    </row>
    <row r="17" spans="2:19" ht="15" thickTop="1" x14ac:dyDescent="0.2">
      <c r="B17" s="23"/>
      <c r="C17" s="21"/>
      <c r="D17" s="34"/>
      <c r="E17" s="34"/>
      <c r="F17" s="43"/>
      <c r="G17" s="35"/>
      <c r="H17" s="42"/>
      <c r="I17" s="39"/>
      <c r="J17" s="13"/>
      <c r="K17" s="13"/>
      <c r="L17" s="13"/>
      <c r="M17" s="13"/>
      <c r="N17" s="13"/>
      <c r="O17" s="13"/>
      <c r="P17" s="13"/>
      <c r="Q17" s="13"/>
      <c r="R17" s="13"/>
      <c r="S17" s="13"/>
    </row>
    <row r="18" spans="2:19" x14ac:dyDescent="0.2">
      <c r="B18" s="23"/>
      <c r="C18" s="21"/>
      <c r="D18" s="21"/>
      <c r="E18" s="21"/>
      <c r="F18" s="21"/>
      <c r="G18" s="21"/>
      <c r="H18" s="21"/>
      <c r="I18" s="22"/>
      <c r="J18" s="13"/>
      <c r="K18" s="13"/>
      <c r="L18" s="13"/>
      <c r="M18" s="13"/>
      <c r="N18" s="13"/>
      <c r="O18" s="13"/>
      <c r="P18" s="13"/>
      <c r="Q18" s="13"/>
      <c r="R18" s="13"/>
      <c r="S18" s="13"/>
    </row>
    <row r="19" spans="2:19" x14ac:dyDescent="0.2">
      <c r="B19" s="23"/>
      <c r="C19" s="21" t="s">
        <v>19</v>
      </c>
      <c r="D19" s="21"/>
      <c r="E19" s="21"/>
      <c r="F19" s="21"/>
      <c r="G19" s="21"/>
      <c r="H19" s="21"/>
      <c r="I19" s="22"/>
      <c r="J19" s="13"/>
      <c r="K19" s="13"/>
      <c r="L19" s="13"/>
      <c r="M19" s="13"/>
      <c r="N19" s="13"/>
      <c r="O19" s="13"/>
      <c r="P19" s="13"/>
      <c r="Q19" s="13"/>
      <c r="R19" s="13"/>
      <c r="S19" s="13"/>
    </row>
    <row r="20" spans="2:19" x14ac:dyDescent="0.2">
      <c r="B20" s="23"/>
      <c r="C20" s="21"/>
      <c r="D20" s="100" t="s">
        <v>32</v>
      </c>
      <c r="E20" s="100"/>
      <c r="F20" s="44" t="s">
        <v>41</v>
      </c>
      <c r="G20" s="21"/>
      <c r="H20" s="21"/>
      <c r="I20" s="22"/>
      <c r="J20" s="13"/>
      <c r="K20" s="13"/>
      <c r="L20" s="13"/>
      <c r="M20" s="13"/>
      <c r="N20" s="13"/>
      <c r="O20" s="13"/>
      <c r="P20" s="13"/>
      <c r="Q20" s="13"/>
      <c r="R20" s="13"/>
      <c r="S20" s="13"/>
    </row>
    <row r="21" spans="2:19" x14ac:dyDescent="0.2">
      <c r="B21" s="23"/>
      <c r="C21" s="21"/>
      <c r="D21" s="82" t="s">
        <v>13</v>
      </c>
      <c r="E21" s="82"/>
      <c r="F21" s="45">
        <v>0</v>
      </c>
      <c r="G21" s="21"/>
      <c r="H21" s="21"/>
      <c r="I21" s="22"/>
      <c r="J21" s="13"/>
      <c r="K21" s="13"/>
      <c r="L21" s="13"/>
      <c r="M21" s="13"/>
      <c r="N21" s="13"/>
      <c r="O21" s="13"/>
      <c r="P21" s="13"/>
      <c r="Q21" s="13"/>
      <c r="R21" s="13"/>
      <c r="S21" s="13"/>
    </row>
    <row r="22" spans="2:19" x14ac:dyDescent="0.2">
      <c r="B22" s="23"/>
      <c r="C22" s="21"/>
      <c r="D22" s="82" t="s">
        <v>8</v>
      </c>
      <c r="E22" s="82"/>
      <c r="F22" s="45">
        <v>0</v>
      </c>
      <c r="G22" s="21"/>
      <c r="H22" s="21"/>
      <c r="I22" s="22"/>
      <c r="J22" s="13"/>
      <c r="K22" s="13"/>
      <c r="L22" s="13"/>
      <c r="M22" s="13"/>
      <c r="N22" s="13"/>
      <c r="O22" s="13"/>
      <c r="P22" s="13"/>
      <c r="Q22" s="13"/>
      <c r="R22" s="13"/>
      <c r="S22" s="13"/>
    </row>
    <row r="23" spans="2:19" x14ac:dyDescent="0.2">
      <c r="B23" s="23"/>
      <c r="C23" s="21"/>
      <c r="D23" s="82" t="s">
        <v>40</v>
      </c>
      <c r="E23" s="82"/>
      <c r="F23" s="45">
        <v>0</v>
      </c>
      <c r="G23" s="21"/>
      <c r="H23" s="21"/>
      <c r="I23" s="22"/>
      <c r="J23" s="13"/>
      <c r="K23" s="13"/>
      <c r="L23" s="13"/>
      <c r="M23" s="13"/>
      <c r="N23" s="13"/>
      <c r="O23" s="13"/>
      <c r="P23" s="13"/>
      <c r="Q23" s="13"/>
      <c r="R23" s="13"/>
      <c r="S23" s="13"/>
    </row>
    <row r="24" spans="2:19" x14ac:dyDescent="0.2">
      <c r="B24" s="23"/>
      <c r="C24" s="21"/>
      <c r="D24" s="81" t="s">
        <v>7</v>
      </c>
      <c r="E24" s="81"/>
      <c r="F24" s="45">
        <v>0</v>
      </c>
      <c r="G24" s="21"/>
      <c r="H24" s="21"/>
      <c r="I24" s="22"/>
      <c r="J24" s="13"/>
      <c r="K24" s="13"/>
      <c r="L24" s="13"/>
      <c r="M24" s="13"/>
      <c r="N24" s="13"/>
      <c r="O24" s="13"/>
      <c r="P24" s="13"/>
      <c r="Q24" s="13"/>
      <c r="R24" s="13"/>
      <c r="S24" s="13"/>
    </row>
    <row r="25" spans="2:19" x14ac:dyDescent="0.2">
      <c r="B25" s="23"/>
      <c r="C25" s="21"/>
      <c r="D25" s="81" t="s">
        <v>21</v>
      </c>
      <c r="E25" s="81"/>
      <c r="F25" s="45">
        <v>0</v>
      </c>
      <c r="G25" s="21"/>
      <c r="H25" s="21"/>
      <c r="I25" s="22"/>
      <c r="J25" s="13"/>
      <c r="K25" s="13"/>
      <c r="L25" s="13"/>
      <c r="M25" s="13"/>
      <c r="N25" s="13"/>
      <c r="O25" s="13"/>
      <c r="P25" s="13"/>
      <c r="Q25" s="13"/>
      <c r="R25" s="13"/>
      <c r="S25" s="13"/>
    </row>
    <row r="26" spans="2:19" ht="14.1" customHeight="1" x14ac:dyDescent="0.2">
      <c r="B26" s="23"/>
      <c r="C26" s="21"/>
      <c r="D26" s="81" t="s">
        <v>4</v>
      </c>
      <c r="E26" s="81"/>
      <c r="F26" s="45">
        <v>0</v>
      </c>
      <c r="G26" s="21"/>
      <c r="H26" s="21"/>
      <c r="I26" s="22"/>
      <c r="J26" s="13"/>
      <c r="K26" s="13"/>
      <c r="L26" s="13"/>
      <c r="M26" s="46"/>
      <c r="N26" s="13"/>
      <c r="O26" s="13"/>
      <c r="P26" s="13"/>
      <c r="Q26" s="13"/>
      <c r="R26" s="13"/>
      <c r="S26" s="13"/>
    </row>
    <row r="27" spans="2:19" ht="14.1" customHeight="1" x14ac:dyDescent="0.2">
      <c r="B27" s="23"/>
      <c r="C27" s="21"/>
      <c r="D27" s="85" t="s">
        <v>24</v>
      </c>
      <c r="E27" s="86"/>
      <c r="F27" s="87"/>
      <c r="G27" s="21"/>
      <c r="H27" s="21"/>
      <c r="I27" s="22"/>
      <c r="J27" s="13"/>
      <c r="K27" s="13"/>
      <c r="L27" s="13"/>
      <c r="M27" s="13"/>
      <c r="N27" s="13"/>
      <c r="O27" s="13"/>
      <c r="P27" s="13"/>
      <c r="Q27" s="13"/>
      <c r="R27" s="13"/>
      <c r="S27" s="13"/>
    </row>
    <row r="28" spans="2:19" ht="14.1" customHeight="1" x14ac:dyDescent="0.2">
      <c r="B28" s="23"/>
      <c r="C28" s="21"/>
      <c r="D28" s="47" t="s">
        <v>25</v>
      </c>
      <c r="E28" s="45"/>
      <c r="F28" s="48">
        <v>0</v>
      </c>
      <c r="G28" s="21"/>
      <c r="H28" s="21"/>
      <c r="I28" s="22"/>
      <c r="J28" s="13"/>
      <c r="K28" s="13"/>
      <c r="L28" s="13"/>
      <c r="M28" s="13"/>
      <c r="N28" s="13"/>
      <c r="O28" s="13"/>
      <c r="P28" s="13"/>
      <c r="Q28" s="13"/>
      <c r="R28" s="13"/>
      <c r="S28" s="13"/>
    </row>
    <row r="29" spans="2:19" ht="14.1" customHeight="1" x14ac:dyDescent="0.2">
      <c r="B29" s="23"/>
      <c r="C29" s="21"/>
      <c r="D29" s="47" t="s">
        <v>25</v>
      </c>
      <c r="E29" s="45"/>
      <c r="F29" s="48">
        <v>0</v>
      </c>
      <c r="G29" s="21"/>
      <c r="H29" s="21"/>
      <c r="I29" s="22"/>
      <c r="J29" s="13"/>
      <c r="K29" s="13"/>
      <c r="L29" s="13"/>
      <c r="M29" s="13"/>
      <c r="N29" s="13"/>
      <c r="O29" s="13"/>
      <c r="P29" s="13"/>
      <c r="Q29" s="13"/>
      <c r="R29" s="13"/>
      <c r="S29" s="13"/>
    </row>
    <row r="30" spans="2:19" ht="14.1" customHeight="1" x14ac:dyDescent="0.2">
      <c r="B30" s="23"/>
      <c r="C30" s="21"/>
      <c r="D30" s="47" t="s">
        <v>25</v>
      </c>
      <c r="E30" s="45"/>
      <c r="F30" s="48">
        <v>0</v>
      </c>
      <c r="G30" s="21"/>
      <c r="H30" s="21"/>
      <c r="I30" s="22"/>
      <c r="J30" s="13"/>
      <c r="K30" s="13"/>
      <c r="L30" s="13"/>
      <c r="M30" s="13"/>
      <c r="N30" s="13"/>
      <c r="O30" s="13"/>
      <c r="P30" s="13"/>
      <c r="Q30" s="13"/>
      <c r="R30" s="13"/>
      <c r="S30" s="13"/>
    </row>
    <row r="31" spans="2:19" x14ac:dyDescent="0.2">
      <c r="B31" s="23"/>
      <c r="C31" s="21"/>
      <c r="D31" s="104" t="s">
        <v>34</v>
      </c>
      <c r="E31" s="104"/>
      <c r="F31" s="49">
        <f>SUM(F21:F30)</f>
        <v>0</v>
      </c>
      <c r="G31" s="21"/>
      <c r="H31" s="21"/>
      <c r="I31" s="22"/>
      <c r="J31" s="13"/>
      <c r="K31" s="13"/>
      <c r="L31" s="13"/>
      <c r="M31" s="13"/>
      <c r="N31" s="13"/>
      <c r="O31" s="13"/>
      <c r="P31" s="13"/>
      <c r="Q31" s="13"/>
      <c r="R31" s="13"/>
      <c r="S31" s="13"/>
    </row>
    <row r="32" spans="2:19" x14ac:dyDescent="0.2">
      <c r="B32" s="23"/>
      <c r="C32" s="21"/>
      <c r="D32" s="50"/>
      <c r="E32" s="21"/>
      <c r="F32" s="21"/>
      <c r="G32" s="21"/>
      <c r="H32" s="21"/>
      <c r="I32" s="22"/>
      <c r="J32" s="13"/>
      <c r="K32" s="13"/>
      <c r="L32" s="13"/>
      <c r="M32" s="13"/>
      <c r="N32" s="13"/>
      <c r="O32" s="13"/>
      <c r="P32" s="13"/>
      <c r="Q32" s="13"/>
      <c r="R32" s="13"/>
      <c r="S32" s="13"/>
    </row>
    <row r="33" spans="2:19" x14ac:dyDescent="0.2">
      <c r="B33" s="23"/>
      <c r="C33" s="21" t="s">
        <v>35</v>
      </c>
      <c r="D33" s="21"/>
      <c r="E33" s="21"/>
      <c r="F33" s="51">
        <f>SUM(G16,F31)</f>
        <v>0</v>
      </c>
      <c r="G33" s="21"/>
      <c r="H33" s="21"/>
      <c r="I33" s="22"/>
      <c r="J33" s="13"/>
      <c r="K33" s="13"/>
      <c r="L33" s="13"/>
      <c r="M33" s="13"/>
      <c r="N33" s="13"/>
      <c r="O33" s="13"/>
      <c r="P33" s="13"/>
      <c r="Q33" s="13"/>
      <c r="R33" s="13"/>
      <c r="S33" s="13"/>
    </row>
    <row r="34" spans="2:19" x14ac:dyDescent="0.2">
      <c r="B34" s="23"/>
      <c r="C34" s="101" t="s">
        <v>44</v>
      </c>
      <c r="D34" s="101"/>
      <c r="E34" s="101"/>
      <c r="F34" s="51">
        <f>F33*12</f>
        <v>0</v>
      </c>
      <c r="G34" s="21"/>
      <c r="H34" s="21"/>
      <c r="I34" s="22"/>
      <c r="J34" s="13"/>
      <c r="K34" s="13"/>
      <c r="L34" s="13"/>
      <c r="M34" s="13"/>
      <c r="N34" s="13"/>
      <c r="O34" s="13"/>
      <c r="P34" s="13"/>
      <c r="Q34" s="13"/>
      <c r="R34" s="13"/>
      <c r="S34" s="13"/>
    </row>
    <row r="35" spans="2:19" x14ac:dyDescent="0.2">
      <c r="B35" s="52"/>
      <c r="C35" s="53"/>
      <c r="D35" s="53"/>
      <c r="E35" s="53"/>
      <c r="F35" s="54"/>
      <c r="G35" s="53"/>
      <c r="H35" s="53"/>
      <c r="I35" s="24"/>
      <c r="J35" s="13"/>
      <c r="K35" s="13"/>
      <c r="L35" s="13"/>
      <c r="M35" s="13"/>
      <c r="N35" s="13"/>
      <c r="O35" s="13"/>
      <c r="P35" s="13"/>
      <c r="Q35" s="13"/>
      <c r="R35" s="13"/>
      <c r="S35" s="13"/>
    </row>
    <row r="36" spans="2:19" x14ac:dyDescent="0.2">
      <c r="B36" s="21"/>
      <c r="C36" s="21"/>
      <c r="D36" s="21"/>
      <c r="E36" s="21"/>
      <c r="F36" s="51"/>
      <c r="G36" s="21"/>
      <c r="H36" s="21"/>
      <c r="I36" s="21"/>
      <c r="J36" s="13"/>
      <c r="K36" s="13"/>
      <c r="L36" s="13"/>
      <c r="M36" s="13"/>
      <c r="N36" s="13"/>
      <c r="O36" s="13"/>
      <c r="P36" s="13"/>
      <c r="Q36" s="13"/>
      <c r="R36" s="13"/>
      <c r="S36" s="13"/>
    </row>
    <row r="37" spans="2:19" ht="18" x14ac:dyDescent="0.25">
      <c r="B37" s="16" t="s">
        <v>31</v>
      </c>
      <c r="C37" s="17"/>
      <c r="D37" s="17"/>
      <c r="E37" s="17"/>
      <c r="F37" s="18"/>
      <c r="G37" s="21"/>
      <c r="H37" s="21"/>
      <c r="I37" s="21"/>
      <c r="J37" s="13"/>
      <c r="K37" s="13"/>
      <c r="L37" s="13"/>
      <c r="M37" s="13"/>
      <c r="N37" s="13"/>
      <c r="O37" s="13"/>
      <c r="P37" s="13"/>
      <c r="Q37" s="13"/>
      <c r="R37" s="13"/>
      <c r="S37" s="13"/>
    </row>
    <row r="38" spans="2:19" ht="18" x14ac:dyDescent="0.25">
      <c r="B38" s="55"/>
      <c r="C38" s="21"/>
      <c r="D38" s="21"/>
      <c r="E38" s="21"/>
      <c r="F38" s="56"/>
      <c r="G38" s="21"/>
      <c r="H38" s="21"/>
      <c r="I38" s="21"/>
      <c r="J38" s="13"/>
      <c r="K38" s="13"/>
      <c r="L38" s="13"/>
      <c r="M38" s="13"/>
      <c r="N38" s="13"/>
      <c r="O38" s="13"/>
      <c r="P38" s="13"/>
      <c r="Q38" s="13"/>
      <c r="R38" s="13"/>
      <c r="S38" s="13"/>
    </row>
    <row r="39" spans="2:19" ht="13.5" customHeight="1" x14ac:dyDescent="0.35">
      <c r="B39" s="20"/>
      <c r="C39" s="84" t="s">
        <v>32</v>
      </c>
      <c r="D39" s="84"/>
      <c r="E39" s="84"/>
      <c r="F39" s="26" t="s">
        <v>45</v>
      </c>
      <c r="G39" s="21"/>
      <c r="H39" s="21"/>
      <c r="I39" s="21"/>
      <c r="J39" s="13"/>
      <c r="K39" s="13"/>
      <c r="L39" s="13"/>
      <c r="M39" s="13"/>
      <c r="N39" s="13"/>
      <c r="O39" s="13"/>
      <c r="P39" s="13"/>
      <c r="Q39" s="13"/>
      <c r="R39" s="13"/>
      <c r="S39" s="13"/>
    </row>
    <row r="40" spans="2:19" x14ac:dyDescent="0.2">
      <c r="B40" s="23"/>
      <c r="C40" s="57" t="s">
        <v>15</v>
      </c>
      <c r="D40" s="57"/>
      <c r="E40" s="57"/>
      <c r="F40" s="11">
        <f>$D$14*300</f>
        <v>0</v>
      </c>
      <c r="G40" s="21"/>
      <c r="H40" s="21"/>
      <c r="I40" s="21"/>
      <c r="J40" s="13"/>
      <c r="K40" s="13"/>
      <c r="L40" s="13"/>
      <c r="M40" s="13"/>
      <c r="N40" s="13"/>
      <c r="O40" s="13"/>
      <c r="P40" s="13"/>
      <c r="Q40" s="13"/>
      <c r="R40" s="13"/>
      <c r="S40" s="13"/>
    </row>
    <row r="41" spans="2:19" x14ac:dyDescent="0.2">
      <c r="B41" s="23"/>
      <c r="C41" s="57" t="s">
        <v>16</v>
      </c>
      <c r="D41" s="57"/>
      <c r="E41" s="57"/>
      <c r="F41" s="11">
        <f>$D$14*300</f>
        <v>0</v>
      </c>
      <c r="G41" s="21"/>
      <c r="H41" s="21"/>
      <c r="I41" s="21"/>
      <c r="J41" s="13"/>
      <c r="K41" s="13"/>
      <c r="L41" s="13"/>
      <c r="M41" s="13"/>
      <c r="N41" s="13"/>
      <c r="O41" s="13"/>
      <c r="P41" s="13"/>
      <c r="Q41" s="13"/>
      <c r="R41" s="13"/>
      <c r="S41" s="13"/>
    </row>
    <row r="42" spans="2:19" x14ac:dyDescent="0.2">
      <c r="B42" s="23"/>
      <c r="C42" s="91" t="s">
        <v>54</v>
      </c>
      <c r="D42" s="92"/>
      <c r="E42" s="93"/>
      <c r="F42" s="11">
        <f>$D$14*100*12</f>
        <v>0</v>
      </c>
      <c r="G42" s="21"/>
      <c r="H42" s="21"/>
      <c r="I42" s="21"/>
      <c r="J42" s="13"/>
      <c r="K42" s="13"/>
      <c r="L42" s="13"/>
      <c r="M42" s="13"/>
      <c r="N42" s="13"/>
      <c r="O42" s="13"/>
      <c r="P42" s="13"/>
      <c r="Q42" s="13"/>
      <c r="R42" s="13"/>
      <c r="S42" s="13"/>
    </row>
    <row r="43" spans="2:19" x14ac:dyDescent="0.2">
      <c r="B43" s="23"/>
      <c r="C43" s="57" t="s">
        <v>79</v>
      </c>
      <c r="D43" s="57"/>
      <c r="E43" s="57"/>
      <c r="F43" s="11">
        <f>0.0218286*(F65*F70/100)</f>
        <v>0</v>
      </c>
      <c r="G43" s="21"/>
      <c r="H43" s="21"/>
      <c r="I43" s="21"/>
      <c r="J43" s="13"/>
      <c r="K43" s="13"/>
      <c r="L43" s="13"/>
      <c r="M43" s="13"/>
      <c r="N43" s="13"/>
      <c r="O43" s="13"/>
      <c r="P43" s="13"/>
      <c r="Q43" s="13"/>
      <c r="R43" s="13"/>
      <c r="S43" s="13"/>
    </row>
    <row r="44" spans="2:19" x14ac:dyDescent="0.2">
      <c r="B44" s="23"/>
      <c r="C44" s="57" t="s">
        <v>26</v>
      </c>
      <c r="D44" s="57"/>
      <c r="E44" s="57"/>
      <c r="F44" s="11">
        <f>F34*0.15</f>
        <v>0</v>
      </c>
      <c r="G44" s="21"/>
      <c r="H44" s="21"/>
      <c r="I44" s="21"/>
      <c r="J44" s="13"/>
      <c r="K44" s="13"/>
      <c r="L44" s="13"/>
      <c r="M44" s="13"/>
      <c r="N44" s="13"/>
      <c r="O44" s="13"/>
      <c r="P44" s="13"/>
      <c r="Q44" s="13"/>
      <c r="R44" s="13"/>
      <c r="S44" s="13"/>
    </row>
    <row r="45" spans="2:19" x14ac:dyDescent="0.2">
      <c r="B45" s="23"/>
      <c r="C45" s="57" t="s">
        <v>17</v>
      </c>
      <c r="D45" s="57"/>
      <c r="E45" s="57"/>
      <c r="F45" s="11">
        <f>$D$14*800</f>
        <v>0</v>
      </c>
      <c r="G45" s="21"/>
      <c r="H45" s="21"/>
      <c r="I45" s="21"/>
      <c r="J45" s="13"/>
      <c r="K45" s="13"/>
      <c r="L45" s="13"/>
      <c r="M45" s="13"/>
      <c r="N45" s="13"/>
      <c r="O45" s="13"/>
      <c r="P45" s="13"/>
      <c r="Q45" s="13"/>
      <c r="R45" s="13"/>
      <c r="S45" s="13"/>
    </row>
    <row r="46" spans="2:19" x14ac:dyDescent="0.2">
      <c r="B46" s="23"/>
      <c r="C46" s="91" t="s">
        <v>27</v>
      </c>
      <c r="D46" s="92"/>
      <c r="E46" s="93"/>
      <c r="F46" s="11">
        <f>F34*0.05</f>
        <v>0</v>
      </c>
      <c r="G46" s="21"/>
      <c r="H46" s="21"/>
      <c r="I46" s="21"/>
      <c r="J46" s="13"/>
      <c r="K46" s="13"/>
      <c r="L46" s="13"/>
      <c r="M46" s="13"/>
      <c r="N46" s="13"/>
      <c r="O46" s="13"/>
      <c r="P46" s="13"/>
      <c r="Q46" s="13"/>
      <c r="R46" s="13"/>
      <c r="S46" s="13"/>
    </row>
    <row r="47" spans="2:19" x14ac:dyDescent="0.2">
      <c r="B47" s="23"/>
      <c r="C47" s="91" t="s">
        <v>73</v>
      </c>
      <c r="D47" s="92"/>
      <c r="E47" s="93"/>
      <c r="F47" s="11">
        <f>$D$14*375</f>
        <v>0</v>
      </c>
      <c r="G47" s="21"/>
      <c r="H47" s="21"/>
      <c r="I47" s="21"/>
      <c r="J47" s="13"/>
      <c r="K47" s="13"/>
      <c r="L47" s="13"/>
      <c r="M47" s="13"/>
      <c r="N47" s="13"/>
      <c r="O47" s="13"/>
      <c r="P47" s="13"/>
      <c r="Q47" s="13"/>
      <c r="R47" s="13"/>
      <c r="S47" s="13"/>
    </row>
    <row r="48" spans="2:19" x14ac:dyDescent="0.2">
      <c r="B48" s="23"/>
      <c r="C48" s="91" t="s">
        <v>75</v>
      </c>
      <c r="D48" s="92"/>
      <c r="E48" s="93"/>
      <c r="F48" s="11">
        <f>E87*12</f>
        <v>0</v>
      </c>
      <c r="G48" s="21"/>
      <c r="H48" s="21"/>
      <c r="I48" s="21"/>
      <c r="J48" s="13"/>
      <c r="K48" s="13"/>
      <c r="L48" s="13"/>
      <c r="M48" s="13"/>
      <c r="N48" s="13"/>
      <c r="O48" s="13"/>
      <c r="P48" s="13"/>
      <c r="Q48" s="13"/>
      <c r="R48" s="13"/>
      <c r="S48" s="13"/>
    </row>
    <row r="49" spans="2:19" x14ac:dyDescent="0.2">
      <c r="B49" s="23"/>
      <c r="C49" s="57" t="s">
        <v>18</v>
      </c>
      <c r="D49" s="57"/>
      <c r="E49" s="57"/>
      <c r="F49" s="11">
        <f>$D$14*1200</f>
        <v>0</v>
      </c>
      <c r="G49" s="21"/>
      <c r="H49" s="21"/>
      <c r="I49" s="21"/>
      <c r="J49" s="13"/>
      <c r="K49" s="13"/>
      <c r="L49" s="13"/>
      <c r="M49" s="13"/>
      <c r="N49" s="13"/>
      <c r="O49" s="13"/>
      <c r="P49" s="13"/>
      <c r="Q49" s="13"/>
      <c r="R49" s="13"/>
      <c r="S49" s="13"/>
    </row>
    <row r="50" spans="2:19" x14ac:dyDescent="0.2">
      <c r="B50" s="23"/>
      <c r="C50" s="83" t="s">
        <v>33</v>
      </c>
      <c r="D50" s="83"/>
      <c r="E50" s="83"/>
      <c r="F50" s="58">
        <f>SUM(F40:F49)</f>
        <v>0</v>
      </c>
      <c r="G50" s="21"/>
      <c r="H50" s="21"/>
      <c r="I50" s="21"/>
      <c r="J50" s="13"/>
      <c r="K50" s="13"/>
      <c r="L50" s="13"/>
      <c r="M50" s="13"/>
      <c r="N50" s="13"/>
      <c r="O50" s="13"/>
      <c r="P50" s="13"/>
      <c r="Q50" s="13"/>
      <c r="R50" s="13"/>
      <c r="S50" s="13"/>
    </row>
    <row r="51" spans="2:19" x14ac:dyDescent="0.2">
      <c r="B51" s="23"/>
      <c r="C51" s="21"/>
      <c r="D51" s="21"/>
      <c r="E51" s="21"/>
      <c r="F51" s="22"/>
      <c r="G51" s="21"/>
      <c r="H51" s="21"/>
      <c r="I51" s="21"/>
      <c r="J51" s="13"/>
      <c r="K51" s="13"/>
      <c r="L51" s="13"/>
      <c r="M51" s="13"/>
      <c r="N51" s="13"/>
      <c r="O51" s="13"/>
      <c r="P51" s="13"/>
      <c r="Q51" s="13"/>
      <c r="R51" s="13"/>
      <c r="S51" s="13"/>
    </row>
    <row r="52" spans="2:19" x14ac:dyDescent="0.2">
      <c r="B52" s="23"/>
      <c r="C52" s="101" t="s">
        <v>46</v>
      </c>
      <c r="D52" s="101"/>
      <c r="E52" s="101"/>
      <c r="F52" s="58">
        <f>SUM(F40:F49)</f>
        <v>0</v>
      </c>
      <c r="G52" s="21"/>
      <c r="H52" s="73"/>
      <c r="I52" s="73"/>
      <c r="J52" s="13"/>
      <c r="K52" s="13"/>
      <c r="L52" s="13"/>
      <c r="M52" s="13"/>
      <c r="N52" s="13"/>
      <c r="O52" s="13"/>
      <c r="P52" s="13"/>
      <c r="Q52" s="13"/>
      <c r="R52" s="13"/>
      <c r="S52" s="13"/>
    </row>
    <row r="53" spans="2:19" x14ac:dyDescent="0.2">
      <c r="B53" s="52"/>
      <c r="C53" s="53"/>
      <c r="D53" s="53"/>
      <c r="E53" s="53"/>
      <c r="F53" s="59"/>
      <c r="G53" s="21"/>
      <c r="H53" s="73"/>
      <c r="I53" s="73"/>
      <c r="J53" s="13"/>
      <c r="K53" s="13"/>
      <c r="L53" s="13"/>
      <c r="M53" s="13"/>
      <c r="N53" s="13"/>
      <c r="O53" s="13"/>
      <c r="P53" s="13"/>
      <c r="Q53" s="13"/>
      <c r="R53" s="13"/>
      <c r="S53" s="13"/>
    </row>
    <row r="54" spans="2:19" x14ac:dyDescent="0.2">
      <c r="B54" s="21"/>
      <c r="C54" s="21"/>
      <c r="D54" s="21"/>
      <c r="E54" s="21"/>
      <c r="F54" s="51"/>
      <c r="G54" s="21"/>
      <c r="H54" s="73"/>
      <c r="I54" s="73"/>
      <c r="J54" s="13"/>
      <c r="K54" s="13"/>
      <c r="L54" s="13"/>
      <c r="M54" s="13"/>
      <c r="N54" s="13"/>
      <c r="O54" s="13"/>
      <c r="P54" s="13"/>
      <c r="Q54" s="13"/>
      <c r="R54" s="13"/>
      <c r="S54" s="13"/>
    </row>
    <row r="55" spans="2:19" x14ac:dyDescent="0.2">
      <c r="B55" s="21"/>
      <c r="C55" s="21"/>
      <c r="D55" s="21"/>
      <c r="E55" s="21"/>
      <c r="F55" s="21"/>
      <c r="G55" s="21"/>
      <c r="H55" s="21"/>
      <c r="I55" s="21"/>
      <c r="J55" s="13"/>
      <c r="K55" s="13"/>
      <c r="L55" s="13"/>
      <c r="M55" s="13"/>
      <c r="N55" s="13"/>
      <c r="O55" s="13"/>
      <c r="P55" s="13"/>
      <c r="Q55" s="13"/>
      <c r="R55" s="13"/>
      <c r="S55" s="13"/>
    </row>
    <row r="56" spans="2:19" ht="18" x14ac:dyDescent="0.25">
      <c r="B56" s="16" t="s">
        <v>36</v>
      </c>
      <c r="C56" s="17"/>
      <c r="D56" s="17"/>
      <c r="E56" s="17"/>
      <c r="F56" s="18"/>
      <c r="G56" s="21"/>
      <c r="H56" s="21"/>
      <c r="I56" s="21"/>
      <c r="J56" s="13"/>
      <c r="K56" s="13"/>
      <c r="L56" s="13"/>
      <c r="M56" s="13"/>
      <c r="N56" s="13"/>
      <c r="O56" s="13"/>
      <c r="P56" s="13"/>
      <c r="Q56" s="13"/>
      <c r="R56" s="13"/>
      <c r="S56" s="13"/>
    </row>
    <row r="57" spans="2:19" ht="14.45" customHeight="1" x14ac:dyDescent="0.35">
      <c r="B57" s="20"/>
      <c r="C57" s="21"/>
      <c r="D57" s="21"/>
      <c r="E57" s="21"/>
      <c r="F57" s="22"/>
      <c r="G57" s="21"/>
      <c r="H57" s="21"/>
      <c r="I57" s="21"/>
      <c r="J57" s="13"/>
      <c r="K57" s="13"/>
      <c r="L57" s="13"/>
      <c r="M57" s="13"/>
      <c r="N57" s="13"/>
      <c r="O57" s="13"/>
      <c r="P57" s="13"/>
      <c r="Q57" s="13"/>
      <c r="R57" s="13"/>
      <c r="S57" s="13"/>
    </row>
    <row r="58" spans="2:19" x14ac:dyDescent="0.2">
      <c r="B58" s="23"/>
      <c r="C58" s="60" t="s">
        <v>50</v>
      </c>
      <c r="D58" s="21"/>
      <c r="E58" s="21"/>
      <c r="F58" s="22"/>
      <c r="G58" s="21"/>
      <c r="H58" s="21"/>
      <c r="I58" s="21"/>
      <c r="J58" s="13"/>
      <c r="K58" s="13"/>
      <c r="L58" s="13"/>
      <c r="M58" s="13"/>
      <c r="N58" s="13"/>
      <c r="O58" s="13"/>
      <c r="P58" s="13"/>
      <c r="Q58" s="13"/>
      <c r="R58" s="13"/>
      <c r="S58" s="13"/>
    </row>
    <row r="59" spans="2:19" x14ac:dyDescent="0.2">
      <c r="B59" s="23"/>
      <c r="C59" s="60"/>
      <c r="D59" s="21"/>
      <c r="E59" s="21"/>
      <c r="F59" s="22"/>
      <c r="G59" s="21"/>
      <c r="H59" s="21"/>
      <c r="I59" s="21"/>
      <c r="J59" s="13"/>
      <c r="K59" s="13"/>
      <c r="L59" s="13"/>
      <c r="M59" s="13"/>
      <c r="N59" s="13"/>
      <c r="O59" s="13"/>
      <c r="P59" s="13"/>
      <c r="Q59" s="13"/>
      <c r="R59" s="13"/>
      <c r="S59" s="13"/>
    </row>
    <row r="60" spans="2:19" x14ac:dyDescent="0.2">
      <c r="B60" s="23"/>
      <c r="C60" s="82" t="s">
        <v>76</v>
      </c>
      <c r="D60" s="82"/>
      <c r="E60" s="82"/>
      <c r="F60" s="77">
        <v>0</v>
      </c>
      <c r="G60" s="21"/>
      <c r="H60" s="21"/>
      <c r="I60" s="21"/>
      <c r="J60" s="13"/>
      <c r="K60" s="13"/>
      <c r="L60" s="13"/>
      <c r="M60" s="13"/>
      <c r="N60" s="13"/>
      <c r="O60" s="13"/>
      <c r="P60" s="13"/>
      <c r="Q60" s="13"/>
      <c r="R60" s="13"/>
      <c r="S60" s="13"/>
    </row>
    <row r="61" spans="2:19" x14ac:dyDescent="0.2">
      <c r="B61" s="23"/>
      <c r="C61" s="82" t="s">
        <v>12</v>
      </c>
      <c r="D61" s="82"/>
      <c r="E61" s="82"/>
      <c r="F61" s="10">
        <v>0</v>
      </c>
      <c r="G61" s="21"/>
      <c r="H61" s="21"/>
      <c r="I61" s="21"/>
      <c r="J61" s="13"/>
      <c r="K61" s="13"/>
      <c r="L61" s="13"/>
      <c r="M61" s="13"/>
      <c r="N61" s="13"/>
      <c r="O61" s="13"/>
      <c r="P61" s="13"/>
      <c r="Q61" s="13"/>
      <c r="R61" s="13"/>
      <c r="S61" s="13"/>
    </row>
    <row r="62" spans="2:19" x14ac:dyDescent="0.2">
      <c r="B62" s="23"/>
      <c r="C62" s="82" t="s">
        <v>68</v>
      </c>
      <c r="D62" s="82"/>
      <c r="E62" s="82"/>
      <c r="F62" s="78">
        <f>F61*0.18</f>
        <v>0</v>
      </c>
      <c r="G62" s="21"/>
      <c r="H62" s="21"/>
      <c r="I62" s="21"/>
      <c r="J62" s="13"/>
      <c r="K62" s="13"/>
      <c r="L62" s="13"/>
      <c r="M62" s="13"/>
      <c r="N62" s="13"/>
      <c r="O62" s="13"/>
      <c r="P62" s="13"/>
      <c r="Q62" s="13"/>
      <c r="R62" s="13"/>
      <c r="S62" s="13"/>
    </row>
    <row r="63" spans="2:19" x14ac:dyDescent="0.2">
      <c r="B63" s="23"/>
      <c r="C63" s="85" t="s">
        <v>67</v>
      </c>
      <c r="D63" s="86"/>
      <c r="E63" s="87"/>
      <c r="F63" s="10">
        <v>0</v>
      </c>
      <c r="G63" s="21"/>
      <c r="H63" s="21"/>
      <c r="I63" s="21"/>
      <c r="J63" s="13"/>
      <c r="K63" s="13"/>
      <c r="L63" s="13"/>
      <c r="M63" s="13"/>
      <c r="N63" s="13"/>
      <c r="O63" s="13"/>
      <c r="P63" s="13"/>
      <c r="Q63" s="13"/>
      <c r="R63" s="13"/>
      <c r="S63" s="13"/>
    </row>
    <row r="64" spans="2:19" x14ac:dyDescent="0.2">
      <c r="B64" s="23"/>
      <c r="C64" s="85" t="s">
        <v>67</v>
      </c>
      <c r="D64" s="86"/>
      <c r="E64" s="87"/>
      <c r="F64" s="48"/>
      <c r="G64" s="21"/>
      <c r="H64" s="21"/>
      <c r="I64" s="21"/>
      <c r="J64" s="13"/>
      <c r="K64" s="13"/>
      <c r="L64" s="13"/>
      <c r="M64" s="13"/>
      <c r="N64" s="13"/>
      <c r="O64" s="13"/>
      <c r="P64" s="13"/>
      <c r="Q64" s="13"/>
      <c r="R64" s="13"/>
      <c r="S64" s="13"/>
    </row>
    <row r="65" spans="2:19" x14ac:dyDescent="0.2">
      <c r="B65" s="23"/>
      <c r="C65" s="83" t="s">
        <v>38</v>
      </c>
      <c r="D65" s="83"/>
      <c r="E65" s="83"/>
      <c r="F65" s="12">
        <f>SUM(F60:F64)</f>
        <v>0</v>
      </c>
      <c r="G65" s="21"/>
      <c r="H65" s="21"/>
      <c r="I65" s="21"/>
      <c r="J65" s="13"/>
      <c r="K65" s="13"/>
      <c r="L65" s="13"/>
      <c r="M65" s="13"/>
      <c r="N65" s="13"/>
      <c r="O65" s="13"/>
      <c r="P65" s="13"/>
      <c r="Q65" s="13"/>
      <c r="R65" s="13"/>
      <c r="S65" s="13"/>
    </row>
    <row r="66" spans="2:19" x14ac:dyDescent="0.2">
      <c r="B66" s="23"/>
      <c r="C66" s="75"/>
      <c r="D66" s="75"/>
      <c r="E66" s="75"/>
      <c r="F66" s="12"/>
      <c r="G66" s="76"/>
      <c r="H66" s="76"/>
      <c r="I66" s="76"/>
      <c r="J66" s="13"/>
      <c r="K66" s="13"/>
      <c r="L66" s="13"/>
      <c r="M66" s="13"/>
      <c r="N66" s="13"/>
      <c r="O66" s="13"/>
      <c r="P66" s="13"/>
      <c r="Q66" s="13"/>
      <c r="R66" s="13"/>
      <c r="S66" s="13"/>
    </row>
    <row r="67" spans="2:19" x14ac:dyDescent="0.2">
      <c r="B67" s="23"/>
      <c r="C67" s="88" t="s">
        <v>78</v>
      </c>
      <c r="D67" s="88"/>
      <c r="E67" s="88"/>
      <c r="F67" s="12"/>
      <c r="G67" s="76"/>
      <c r="H67" s="76"/>
      <c r="I67" s="76"/>
      <c r="J67" s="13"/>
      <c r="K67" s="13"/>
      <c r="L67" s="13"/>
      <c r="M67" s="13"/>
      <c r="N67" s="13"/>
      <c r="O67" s="13"/>
      <c r="P67" s="13"/>
      <c r="Q67" s="13"/>
      <c r="R67" s="13"/>
      <c r="S67" s="13"/>
    </row>
    <row r="68" spans="2:19" x14ac:dyDescent="0.2">
      <c r="B68" s="23"/>
      <c r="C68" s="75"/>
      <c r="D68" s="75"/>
      <c r="E68" s="75"/>
      <c r="F68" s="12"/>
      <c r="G68" s="76"/>
      <c r="H68" s="76"/>
      <c r="I68" s="76"/>
      <c r="J68" s="13"/>
      <c r="K68" s="13"/>
      <c r="L68" s="13"/>
      <c r="M68" s="13"/>
      <c r="N68" s="13"/>
      <c r="O68" s="13"/>
      <c r="P68" s="13"/>
      <c r="Q68" s="13"/>
      <c r="R68" s="13"/>
      <c r="S68" s="13"/>
    </row>
    <row r="69" spans="2:19" x14ac:dyDescent="0.2">
      <c r="B69" s="23"/>
      <c r="C69" s="82" t="s">
        <v>81</v>
      </c>
      <c r="D69" s="82"/>
      <c r="E69" s="82"/>
      <c r="F69" s="80">
        <v>0</v>
      </c>
      <c r="G69" s="76"/>
      <c r="H69" s="76"/>
      <c r="I69" s="76"/>
      <c r="J69" s="13"/>
      <c r="K69" s="13"/>
      <c r="L69" s="13"/>
      <c r="M69" s="13"/>
      <c r="N69" s="13"/>
      <c r="O69" s="13"/>
      <c r="P69" s="13"/>
      <c r="Q69" s="13"/>
      <c r="R69" s="13"/>
      <c r="S69" s="13"/>
    </row>
    <row r="70" spans="2:19" x14ac:dyDescent="0.2">
      <c r="B70" s="23"/>
      <c r="C70" s="74" t="s">
        <v>80</v>
      </c>
      <c r="D70" s="74"/>
      <c r="E70" s="74"/>
      <c r="F70" s="107">
        <f>100-F69</f>
        <v>100</v>
      </c>
      <c r="G70" s="76"/>
      <c r="H70" s="76"/>
      <c r="I70" s="76"/>
      <c r="J70" s="13"/>
      <c r="K70" s="13"/>
      <c r="L70" s="13"/>
      <c r="M70" s="13"/>
      <c r="N70" s="13"/>
      <c r="O70" s="13"/>
      <c r="P70" s="13"/>
      <c r="Q70" s="13"/>
      <c r="R70" s="13"/>
      <c r="S70" s="13"/>
    </row>
    <row r="71" spans="2:19" x14ac:dyDescent="0.2">
      <c r="B71" s="23"/>
      <c r="C71" s="79"/>
      <c r="D71" s="79"/>
      <c r="E71" s="79"/>
      <c r="F71" s="39">
        <v>1</v>
      </c>
      <c r="G71" s="76"/>
      <c r="H71" s="76"/>
      <c r="I71" s="76"/>
      <c r="J71" s="13"/>
      <c r="K71" s="13"/>
      <c r="L71" s="13"/>
      <c r="M71" s="13"/>
      <c r="N71" s="13"/>
      <c r="O71" s="13"/>
      <c r="P71" s="13"/>
      <c r="Q71" s="13"/>
      <c r="R71" s="13"/>
      <c r="S71" s="13"/>
    </row>
    <row r="72" spans="2:19" x14ac:dyDescent="0.2">
      <c r="B72" s="23"/>
      <c r="C72" s="79"/>
      <c r="D72" s="79"/>
      <c r="E72" s="79"/>
      <c r="F72" s="12"/>
      <c r="G72" s="76"/>
      <c r="H72" s="76"/>
      <c r="I72" s="76"/>
      <c r="J72" s="13"/>
      <c r="K72" s="13"/>
      <c r="L72" s="13"/>
      <c r="M72" s="13"/>
      <c r="N72" s="13"/>
      <c r="O72" s="13"/>
      <c r="P72" s="13"/>
      <c r="Q72" s="13"/>
      <c r="R72" s="13"/>
      <c r="S72" s="13"/>
    </row>
    <row r="73" spans="2:19" x14ac:dyDescent="0.2">
      <c r="B73" s="23"/>
      <c r="C73" s="61" t="s">
        <v>69</v>
      </c>
      <c r="D73" s="76"/>
      <c r="E73" s="76"/>
      <c r="F73" s="12"/>
      <c r="G73" s="21"/>
      <c r="H73" s="21"/>
      <c r="I73" s="21"/>
      <c r="J73" s="13"/>
      <c r="K73" s="13"/>
      <c r="L73" s="13"/>
      <c r="M73" s="13"/>
      <c r="N73" s="13"/>
      <c r="O73" s="13"/>
      <c r="P73" s="13"/>
      <c r="Q73" s="13"/>
      <c r="R73" s="13"/>
      <c r="S73" s="13"/>
    </row>
    <row r="74" spans="2:19" x14ac:dyDescent="0.2">
      <c r="B74" s="23"/>
      <c r="C74" s="61"/>
      <c r="D74" s="76"/>
      <c r="E74" s="76"/>
      <c r="F74" s="12"/>
      <c r="G74" s="21"/>
      <c r="H74" s="21"/>
      <c r="I74" s="21"/>
      <c r="J74" s="13"/>
      <c r="K74" s="13"/>
      <c r="L74" s="13"/>
      <c r="M74" s="13"/>
      <c r="N74" s="13"/>
      <c r="O74" s="13"/>
      <c r="P74" s="13"/>
      <c r="Q74" s="13"/>
      <c r="R74" s="13"/>
      <c r="S74" s="13"/>
    </row>
    <row r="75" spans="2:19" x14ac:dyDescent="0.2">
      <c r="B75" s="23"/>
      <c r="C75" s="81" t="s">
        <v>14</v>
      </c>
      <c r="D75" s="81"/>
      <c r="E75" s="81"/>
      <c r="F75" s="48"/>
      <c r="G75" s="21"/>
      <c r="H75" s="21"/>
      <c r="I75" s="21"/>
      <c r="J75" s="13"/>
      <c r="K75" s="13"/>
      <c r="L75" s="13"/>
      <c r="M75" s="13"/>
      <c r="N75" s="13"/>
      <c r="O75" s="13"/>
      <c r="P75" s="13"/>
      <c r="Q75" s="13"/>
      <c r="R75" s="13"/>
      <c r="S75" s="13"/>
    </row>
    <row r="76" spans="2:19" x14ac:dyDescent="0.2">
      <c r="B76" s="23"/>
      <c r="C76" s="103" t="s">
        <v>24</v>
      </c>
      <c r="D76" s="103"/>
      <c r="E76" s="103"/>
      <c r="F76" s="11"/>
      <c r="G76" s="21"/>
      <c r="H76" s="21"/>
      <c r="I76" s="21"/>
      <c r="J76" s="13"/>
      <c r="K76" s="13"/>
      <c r="L76" s="13"/>
      <c r="M76" s="13"/>
      <c r="N76" s="13"/>
      <c r="O76" s="13"/>
      <c r="P76" s="13"/>
      <c r="Q76" s="13"/>
      <c r="R76" s="13"/>
      <c r="S76" s="13"/>
    </row>
    <row r="77" spans="2:19" x14ac:dyDescent="0.2">
      <c r="B77" s="23"/>
      <c r="C77" s="62" t="s">
        <v>25</v>
      </c>
      <c r="D77" s="102"/>
      <c r="E77" s="102"/>
      <c r="F77" s="48"/>
      <c r="G77" s="21"/>
      <c r="H77" s="21"/>
      <c r="I77" s="21"/>
      <c r="J77" s="13"/>
      <c r="K77" s="13"/>
      <c r="L77" s="13"/>
      <c r="M77" s="13"/>
      <c r="N77" s="13"/>
      <c r="O77" s="13"/>
      <c r="P77" s="13"/>
      <c r="Q77" s="13"/>
      <c r="R77" s="13"/>
      <c r="S77" s="13"/>
    </row>
    <row r="78" spans="2:19" x14ac:dyDescent="0.2">
      <c r="B78" s="23"/>
      <c r="C78" s="62" t="s">
        <v>25</v>
      </c>
      <c r="D78" s="102"/>
      <c r="E78" s="102"/>
      <c r="F78" s="48"/>
      <c r="G78" s="21"/>
      <c r="H78" s="21"/>
      <c r="I78" s="21"/>
      <c r="J78" s="13"/>
      <c r="K78" s="13"/>
      <c r="L78" s="13"/>
      <c r="M78" s="13"/>
      <c r="N78" s="13"/>
      <c r="O78" s="13"/>
      <c r="P78" s="13"/>
      <c r="Q78" s="13"/>
      <c r="R78" s="13"/>
      <c r="S78" s="13"/>
    </row>
    <row r="79" spans="2:19" x14ac:dyDescent="0.2">
      <c r="B79" s="23"/>
      <c r="C79" s="62" t="s">
        <v>25</v>
      </c>
      <c r="D79" s="102"/>
      <c r="E79" s="102"/>
      <c r="F79" s="48"/>
      <c r="G79" s="21"/>
      <c r="H79" s="21"/>
      <c r="I79" s="21"/>
      <c r="J79" s="13"/>
      <c r="K79" s="13"/>
      <c r="L79" s="13"/>
      <c r="M79" s="13"/>
      <c r="N79" s="13"/>
      <c r="O79" s="13"/>
      <c r="P79" s="13"/>
      <c r="Q79" s="13"/>
      <c r="R79" s="13"/>
      <c r="S79" s="13"/>
    </row>
    <row r="80" spans="2:19" x14ac:dyDescent="0.2">
      <c r="B80" s="23"/>
      <c r="C80" s="83" t="s">
        <v>39</v>
      </c>
      <c r="D80" s="83"/>
      <c r="E80" s="83"/>
      <c r="F80" s="58">
        <f>SUM(F75:F79)</f>
        <v>0</v>
      </c>
      <c r="G80" s="21"/>
      <c r="H80" s="21"/>
      <c r="I80" s="21"/>
      <c r="J80" s="13"/>
      <c r="K80" s="13"/>
      <c r="L80" s="13"/>
      <c r="M80" s="13"/>
      <c r="N80" s="13"/>
      <c r="O80" s="13"/>
      <c r="P80" s="13"/>
      <c r="Q80" s="13"/>
      <c r="R80" s="13"/>
      <c r="S80" s="13"/>
    </row>
    <row r="81" spans="2:19" ht="15" x14ac:dyDescent="0.25">
      <c r="B81" s="23"/>
      <c r="C81" s="63"/>
      <c r="D81" s="21"/>
      <c r="E81" s="21"/>
      <c r="F81" s="22"/>
      <c r="G81" s="21"/>
      <c r="H81" s="21"/>
      <c r="I81" s="21"/>
      <c r="J81" s="13"/>
      <c r="K81" s="13"/>
      <c r="L81" s="13"/>
      <c r="M81" s="13"/>
      <c r="N81" s="13"/>
      <c r="O81" s="13"/>
      <c r="P81" s="13"/>
      <c r="Q81" s="13"/>
      <c r="R81" s="13"/>
      <c r="S81" s="13"/>
    </row>
    <row r="82" spans="2:19" x14ac:dyDescent="0.2">
      <c r="B82" s="23"/>
      <c r="C82" s="64" t="s">
        <v>37</v>
      </c>
      <c r="D82" s="64"/>
      <c r="E82" s="65">
        <f>F65-F80</f>
        <v>0</v>
      </c>
      <c r="F82" s="22"/>
      <c r="G82" s="21"/>
      <c r="H82" s="21"/>
      <c r="I82" s="21"/>
      <c r="J82" s="13"/>
      <c r="K82" s="13"/>
      <c r="L82" s="13"/>
      <c r="M82" s="13"/>
      <c r="N82" s="13"/>
      <c r="O82" s="13"/>
      <c r="P82" s="13"/>
      <c r="Q82" s="13"/>
      <c r="R82" s="13"/>
      <c r="S82" s="13"/>
    </row>
    <row r="83" spans="2:19" x14ac:dyDescent="0.2">
      <c r="B83" s="23"/>
      <c r="C83" s="64" t="s">
        <v>28</v>
      </c>
      <c r="D83" s="64"/>
      <c r="E83" s="66">
        <v>0.04</v>
      </c>
      <c r="F83" s="22"/>
      <c r="G83" s="21"/>
      <c r="H83" s="21"/>
      <c r="I83" s="21"/>
      <c r="J83" s="13"/>
      <c r="K83" s="13"/>
      <c r="L83" s="13"/>
      <c r="M83" s="13"/>
      <c r="N83" s="13"/>
      <c r="O83" s="13"/>
      <c r="P83" s="13"/>
      <c r="Q83" s="13"/>
      <c r="R83" s="13"/>
      <c r="S83" s="13"/>
    </row>
    <row r="84" spans="2:19" x14ac:dyDescent="0.2">
      <c r="B84" s="23"/>
      <c r="C84" s="64" t="s">
        <v>29</v>
      </c>
      <c r="D84" s="64"/>
      <c r="E84" s="64">
        <v>50</v>
      </c>
      <c r="F84" s="22"/>
      <c r="G84" s="21"/>
      <c r="H84" s="21"/>
      <c r="I84" s="21"/>
      <c r="J84" s="13"/>
      <c r="K84" s="13"/>
      <c r="L84" s="13"/>
      <c r="M84" s="13"/>
      <c r="N84" s="13"/>
      <c r="O84" s="13"/>
      <c r="P84" s="13"/>
      <c r="Q84" s="13"/>
      <c r="R84" s="13"/>
      <c r="S84" s="13"/>
    </row>
    <row r="85" spans="2:19" x14ac:dyDescent="0.2">
      <c r="B85" s="23"/>
      <c r="C85" s="64" t="s">
        <v>0</v>
      </c>
      <c r="D85" s="64"/>
      <c r="E85" s="64">
        <v>12</v>
      </c>
      <c r="F85" s="22"/>
      <c r="G85" s="21"/>
      <c r="H85" s="21"/>
      <c r="I85" s="21"/>
      <c r="J85" s="13"/>
      <c r="K85" s="13"/>
      <c r="L85" s="13"/>
      <c r="M85" s="13"/>
      <c r="N85" s="13"/>
      <c r="O85" s="13"/>
      <c r="P85" s="13"/>
      <c r="Q85" s="13"/>
      <c r="R85" s="13"/>
      <c r="S85" s="13"/>
    </row>
    <row r="86" spans="2:19" x14ac:dyDescent="0.2">
      <c r="B86" s="23"/>
      <c r="C86" s="64" t="s">
        <v>2</v>
      </c>
      <c r="D86" s="64"/>
      <c r="E86" s="64">
        <f>E84*E85</f>
        <v>600</v>
      </c>
      <c r="F86" s="22"/>
      <c r="G86" s="21"/>
      <c r="H86" s="21"/>
      <c r="I86" s="21"/>
      <c r="J86" s="13"/>
      <c r="K86" s="13"/>
      <c r="L86" s="13"/>
      <c r="M86" s="13"/>
      <c r="N86" s="13"/>
      <c r="O86" s="13"/>
      <c r="P86" s="13"/>
      <c r="Q86" s="13"/>
      <c r="R86" s="13"/>
      <c r="S86" s="13"/>
    </row>
    <row r="87" spans="2:19" x14ac:dyDescent="0.2">
      <c r="B87" s="23"/>
      <c r="C87" s="64" t="s">
        <v>10</v>
      </c>
      <c r="D87" s="64"/>
      <c r="E87" s="67">
        <f>-PMT(E83/E85,E86,E82,0)</f>
        <v>0</v>
      </c>
      <c r="F87" s="22"/>
      <c r="G87" s="21"/>
      <c r="H87" s="21"/>
      <c r="I87" s="21"/>
      <c r="J87" s="13"/>
      <c r="K87" s="13"/>
      <c r="L87" s="13"/>
      <c r="M87" s="13"/>
      <c r="N87" s="13"/>
      <c r="O87" s="13"/>
      <c r="P87" s="13"/>
      <c r="Q87" s="13"/>
      <c r="R87" s="13"/>
      <c r="S87" s="13"/>
    </row>
    <row r="88" spans="2:19" x14ac:dyDescent="0.2">
      <c r="B88" s="23"/>
      <c r="C88" s="68" t="s">
        <v>11</v>
      </c>
      <c r="D88" s="68"/>
      <c r="E88" s="69">
        <f>E87*E86</f>
        <v>0</v>
      </c>
      <c r="F88" s="22"/>
      <c r="G88" s="21"/>
      <c r="H88" s="21"/>
      <c r="I88" s="21"/>
      <c r="J88" s="13"/>
      <c r="K88" s="13"/>
      <c r="L88" s="13"/>
      <c r="M88" s="13"/>
      <c r="N88" s="13"/>
      <c r="O88" s="13"/>
      <c r="P88" s="13"/>
      <c r="Q88" s="13"/>
      <c r="R88" s="13"/>
      <c r="S88" s="13"/>
    </row>
    <row r="89" spans="2:19" x14ac:dyDescent="0.2">
      <c r="B89" s="23"/>
      <c r="C89" s="64" t="s">
        <v>1</v>
      </c>
      <c r="D89" s="64"/>
      <c r="E89" s="67">
        <f>E88-E82</f>
        <v>0</v>
      </c>
      <c r="F89" s="22"/>
      <c r="G89" s="21"/>
      <c r="H89" s="21"/>
      <c r="I89" s="21"/>
      <c r="J89" s="13"/>
      <c r="K89" s="13"/>
      <c r="L89" s="13"/>
      <c r="M89" s="13"/>
      <c r="N89" s="13"/>
      <c r="O89" s="13"/>
      <c r="P89" s="13"/>
      <c r="Q89" s="13"/>
      <c r="R89" s="13"/>
      <c r="S89" s="13"/>
    </row>
    <row r="90" spans="2:19" x14ac:dyDescent="0.2">
      <c r="B90" s="52"/>
      <c r="C90" s="53"/>
      <c r="D90" s="53"/>
      <c r="E90" s="53"/>
      <c r="F90" s="24"/>
      <c r="G90" s="21"/>
      <c r="H90" s="21"/>
      <c r="I90" s="21"/>
      <c r="J90" s="13"/>
      <c r="K90" s="13"/>
      <c r="L90" s="13"/>
      <c r="M90" s="13"/>
      <c r="N90" s="13"/>
      <c r="O90" s="13"/>
      <c r="P90" s="13"/>
      <c r="Q90" s="13"/>
      <c r="R90" s="13"/>
      <c r="S90" s="13"/>
    </row>
    <row r="91" spans="2:19" s="13" customFormat="1" x14ac:dyDescent="0.2">
      <c r="B91" s="21"/>
      <c r="C91" s="21"/>
      <c r="D91" s="21"/>
      <c r="E91" s="21"/>
      <c r="F91" s="21"/>
      <c r="G91" s="21"/>
      <c r="H91" s="21"/>
      <c r="I91" s="21"/>
    </row>
    <row r="92" spans="2:19" s="13" customFormat="1" x14ac:dyDescent="0.2">
      <c r="B92" s="21"/>
      <c r="C92" s="21"/>
      <c r="D92" s="21"/>
      <c r="E92" s="21"/>
      <c r="F92" s="21"/>
      <c r="G92" s="21"/>
      <c r="H92" s="21"/>
      <c r="I92" s="21"/>
    </row>
    <row r="93" spans="2:19" s="13" customFormat="1" ht="18" x14ac:dyDescent="0.25">
      <c r="B93" s="16" t="s">
        <v>42</v>
      </c>
      <c r="C93" s="17"/>
      <c r="D93" s="17"/>
      <c r="E93" s="18"/>
      <c r="F93" s="21"/>
      <c r="G93" s="21"/>
      <c r="H93" s="21"/>
      <c r="I93" s="21"/>
    </row>
    <row r="94" spans="2:19" s="13" customFormat="1" x14ac:dyDescent="0.2">
      <c r="B94" s="23"/>
      <c r="C94" s="21"/>
      <c r="D94" s="21"/>
      <c r="E94" s="22"/>
      <c r="F94" s="21"/>
      <c r="G94" s="21"/>
      <c r="H94" s="21"/>
      <c r="I94" s="21"/>
    </row>
    <row r="95" spans="2:19" s="13" customFormat="1" x14ac:dyDescent="0.2">
      <c r="B95" s="23"/>
      <c r="C95" s="21" t="str">
        <f>C34</f>
        <v>Total Annual Revenue</v>
      </c>
      <c r="D95" s="21"/>
      <c r="E95" s="58">
        <f>F34</f>
        <v>0</v>
      </c>
      <c r="F95" s="21"/>
      <c r="G95" s="21"/>
      <c r="H95" s="21"/>
      <c r="I95" s="21"/>
    </row>
    <row r="96" spans="2:19" s="13" customFormat="1" x14ac:dyDescent="0.2">
      <c r="B96" s="23"/>
      <c r="C96" s="21" t="str">
        <f>C52</f>
        <v>Total Annual Expenses</v>
      </c>
      <c r="D96" s="21"/>
      <c r="E96" s="58">
        <f>F52</f>
        <v>0</v>
      </c>
      <c r="F96" s="21"/>
      <c r="G96" s="21"/>
      <c r="H96" s="21"/>
      <c r="I96" s="21"/>
    </row>
    <row r="97" spans="2:9" s="13" customFormat="1" ht="15" thickBot="1" x14ac:dyDescent="0.25">
      <c r="B97" s="23"/>
      <c r="C97" s="21"/>
      <c r="D97" s="70" t="s">
        <v>43</v>
      </c>
      <c r="E97" s="71">
        <f>E95-E96</f>
        <v>0</v>
      </c>
      <c r="F97" s="21"/>
      <c r="G97" s="21"/>
      <c r="H97" s="21"/>
      <c r="I97" s="21"/>
    </row>
    <row r="98" spans="2:9" s="13" customFormat="1" ht="15" thickTop="1" x14ac:dyDescent="0.2">
      <c r="B98" s="23"/>
      <c r="C98" s="21"/>
      <c r="D98" s="21"/>
      <c r="E98" s="22"/>
      <c r="F98" s="21"/>
      <c r="G98" s="21"/>
      <c r="H98" s="21"/>
      <c r="I98" s="21"/>
    </row>
    <row r="99" spans="2:9" s="13" customFormat="1" x14ac:dyDescent="0.2">
      <c r="B99" s="23"/>
      <c r="C99" s="94" t="s">
        <v>71</v>
      </c>
      <c r="D99" s="94"/>
      <c r="E99" s="95"/>
      <c r="F99" s="21"/>
      <c r="G99" s="21"/>
      <c r="H99" s="21"/>
      <c r="I99" s="21"/>
    </row>
    <row r="100" spans="2:9" s="13" customFormat="1" x14ac:dyDescent="0.2">
      <c r="B100" s="23"/>
      <c r="C100" s="94"/>
      <c r="D100" s="94"/>
      <c r="E100" s="95"/>
      <c r="F100" s="21"/>
      <c r="G100" s="21"/>
      <c r="H100" s="21"/>
      <c r="I100" s="21"/>
    </row>
    <row r="101" spans="2:9" s="13" customFormat="1" x14ac:dyDescent="0.2">
      <c r="B101" s="23"/>
      <c r="C101" s="21"/>
      <c r="D101" s="21"/>
      <c r="E101" s="22"/>
      <c r="F101" s="21"/>
      <c r="G101" s="21"/>
      <c r="H101" s="21"/>
      <c r="I101" s="21"/>
    </row>
    <row r="102" spans="2:9" s="13" customFormat="1" x14ac:dyDescent="0.2">
      <c r="B102" s="23"/>
      <c r="C102" s="94" t="s">
        <v>72</v>
      </c>
      <c r="D102" s="94"/>
      <c r="E102" s="95"/>
      <c r="F102" s="21"/>
      <c r="G102" s="21"/>
      <c r="H102" s="21"/>
      <c r="I102" s="21"/>
    </row>
    <row r="103" spans="2:9" s="13" customFormat="1" x14ac:dyDescent="0.2">
      <c r="B103" s="52"/>
      <c r="C103" s="98"/>
      <c r="D103" s="98"/>
      <c r="E103" s="99"/>
      <c r="F103" s="21"/>
      <c r="G103" s="21"/>
      <c r="H103" s="21"/>
      <c r="I103" s="21"/>
    </row>
    <row r="104" spans="2:9" s="13" customFormat="1" x14ac:dyDescent="0.2"/>
    <row r="105" spans="2:9" s="13" customFormat="1" x14ac:dyDescent="0.2"/>
    <row r="106" spans="2:9" s="13" customFormat="1" x14ac:dyDescent="0.2"/>
    <row r="107" spans="2:9" s="13" customFormat="1" x14ac:dyDescent="0.2"/>
    <row r="108" spans="2:9" s="13" customFormat="1" x14ac:dyDescent="0.2"/>
    <row r="109" spans="2:9" s="13" customFormat="1" x14ac:dyDescent="0.2"/>
    <row r="110" spans="2:9" s="13" customFormat="1" x14ac:dyDescent="0.2"/>
    <row r="111" spans="2:9" s="13" customFormat="1" x14ac:dyDescent="0.2"/>
    <row r="112" spans="2:9" s="13" customFormat="1" x14ac:dyDescent="0.2"/>
    <row r="113" spans="10:19" s="13" customFormat="1" x14ac:dyDescent="0.2"/>
    <row r="114" spans="10:19" s="13" customFormat="1" x14ac:dyDescent="0.2"/>
    <row r="115" spans="10:19" s="13" customFormat="1" x14ac:dyDescent="0.2"/>
    <row r="116" spans="10:19" s="13" customFormat="1" x14ac:dyDescent="0.2"/>
    <row r="117" spans="10:19" s="13" customFormat="1" x14ac:dyDescent="0.2"/>
    <row r="118" spans="10:19" s="13" customFormat="1" x14ac:dyDescent="0.2"/>
    <row r="119" spans="10:19" s="13" customFormat="1" x14ac:dyDescent="0.2"/>
    <row r="120" spans="10:19" x14ac:dyDescent="0.2">
      <c r="J120" s="13"/>
      <c r="K120" s="13"/>
      <c r="L120" s="13"/>
      <c r="M120" s="13"/>
      <c r="N120" s="13"/>
      <c r="O120" s="13"/>
      <c r="P120" s="13"/>
      <c r="Q120" s="13"/>
      <c r="R120" s="13"/>
      <c r="S120" s="13"/>
    </row>
    <row r="121" spans="10:19" x14ac:dyDescent="0.2">
      <c r="J121" s="13"/>
      <c r="K121" s="13"/>
      <c r="L121" s="13"/>
      <c r="M121" s="13"/>
      <c r="N121" s="13"/>
      <c r="O121" s="13"/>
      <c r="P121" s="13"/>
      <c r="Q121" s="13"/>
      <c r="R121" s="13"/>
      <c r="S121" s="13"/>
    </row>
    <row r="122" spans="10:19" x14ac:dyDescent="0.2">
      <c r="J122" s="13"/>
      <c r="K122" s="13"/>
      <c r="L122" s="13"/>
      <c r="M122" s="13"/>
      <c r="N122" s="13"/>
      <c r="O122" s="13"/>
      <c r="P122" s="13"/>
      <c r="Q122" s="13"/>
      <c r="R122" s="13"/>
      <c r="S122" s="13"/>
    </row>
    <row r="123" spans="10:19" x14ac:dyDescent="0.2">
      <c r="J123" s="13"/>
      <c r="K123" s="13"/>
      <c r="L123" s="13"/>
      <c r="M123" s="13"/>
      <c r="N123" s="13"/>
      <c r="O123" s="13"/>
      <c r="P123" s="13"/>
      <c r="Q123" s="13"/>
      <c r="R123" s="13"/>
      <c r="S123" s="13"/>
    </row>
    <row r="124" spans="10:19" x14ac:dyDescent="0.2">
      <c r="J124" s="13"/>
      <c r="K124" s="13"/>
      <c r="L124" s="13"/>
      <c r="M124" s="13"/>
      <c r="N124" s="13"/>
      <c r="O124" s="13"/>
      <c r="P124" s="13"/>
      <c r="Q124" s="13"/>
      <c r="R124" s="13"/>
      <c r="S124" s="13"/>
    </row>
    <row r="125" spans="10:19" x14ac:dyDescent="0.2">
      <c r="J125" s="13"/>
      <c r="K125" s="13"/>
      <c r="L125" s="13"/>
      <c r="M125" s="13"/>
      <c r="N125" s="13"/>
      <c r="O125" s="13"/>
      <c r="P125" s="13"/>
      <c r="Q125" s="13"/>
      <c r="R125" s="13"/>
      <c r="S125" s="13"/>
    </row>
    <row r="126" spans="10:19" x14ac:dyDescent="0.2">
      <c r="J126" s="13"/>
      <c r="K126" s="13"/>
      <c r="L126" s="13"/>
      <c r="M126" s="13"/>
      <c r="N126" s="13"/>
      <c r="O126" s="13"/>
      <c r="P126" s="13"/>
      <c r="Q126" s="13"/>
      <c r="R126" s="13"/>
      <c r="S126" s="13"/>
    </row>
    <row r="127" spans="10:19" x14ac:dyDescent="0.2">
      <c r="J127" s="13"/>
      <c r="K127" s="13"/>
      <c r="L127" s="13"/>
      <c r="M127" s="13"/>
      <c r="N127" s="13"/>
      <c r="O127" s="13"/>
      <c r="P127" s="13"/>
      <c r="Q127" s="13"/>
      <c r="R127" s="13"/>
      <c r="S127" s="13"/>
    </row>
    <row r="128" spans="10:19" x14ac:dyDescent="0.2">
      <c r="J128" s="13"/>
      <c r="K128" s="13"/>
      <c r="L128" s="13"/>
      <c r="M128" s="13"/>
      <c r="N128" s="13"/>
      <c r="O128" s="13"/>
      <c r="P128" s="13"/>
      <c r="Q128" s="13"/>
      <c r="R128" s="13"/>
      <c r="S128" s="13"/>
    </row>
    <row r="129" spans="10:19" x14ac:dyDescent="0.2">
      <c r="J129" s="13"/>
      <c r="K129" s="13"/>
      <c r="L129" s="13"/>
      <c r="M129" s="13"/>
      <c r="N129" s="13"/>
      <c r="O129" s="13"/>
      <c r="P129" s="13"/>
      <c r="Q129" s="13"/>
      <c r="R129" s="13"/>
      <c r="S129" s="13"/>
    </row>
    <row r="130" spans="10:19" x14ac:dyDescent="0.2">
      <c r="J130" s="13"/>
      <c r="K130" s="13"/>
      <c r="L130" s="13"/>
      <c r="M130" s="13"/>
      <c r="N130" s="13"/>
      <c r="O130" s="13"/>
      <c r="P130" s="13"/>
      <c r="Q130" s="13"/>
      <c r="R130" s="13"/>
      <c r="S130" s="13"/>
    </row>
    <row r="131" spans="10:19" x14ac:dyDescent="0.2">
      <c r="J131" s="13"/>
      <c r="K131" s="13"/>
      <c r="L131" s="13"/>
      <c r="M131" s="13"/>
      <c r="N131" s="13"/>
      <c r="O131" s="13"/>
      <c r="P131" s="13"/>
      <c r="Q131" s="13"/>
      <c r="R131" s="13"/>
      <c r="S131" s="13"/>
    </row>
    <row r="132" spans="10:19" x14ac:dyDescent="0.2">
      <c r="J132" s="13"/>
      <c r="K132" s="13"/>
      <c r="L132" s="13"/>
      <c r="M132" s="13"/>
      <c r="N132" s="13"/>
      <c r="O132" s="13"/>
      <c r="P132" s="13"/>
      <c r="Q132" s="13"/>
      <c r="R132" s="13"/>
      <c r="S132" s="13"/>
    </row>
    <row r="133" spans="10:19" x14ac:dyDescent="0.2">
      <c r="J133" s="13"/>
      <c r="K133" s="13"/>
      <c r="L133" s="13"/>
      <c r="M133" s="13"/>
      <c r="N133" s="13"/>
      <c r="O133" s="13"/>
      <c r="P133" s="13"/>
      <c r="Q133" s="13"/>
      <c r="R133" s="13"/>
      <c r="S133" s="13"/>
    </row>
    <row r="134" spans="10:19" x14ac:dyDescent="0.2">
      <c r="J134" s="13"/>
      <c r="K134" s="13"/>
      <c r="L134" s="13"/>
      <c r="M134" s="13"/>
      <c r="N134" s="13"/>
      <c r="O134" s="13"/>
      <c r="P134" s="13"/>
      <c r="Q134" s="13"/>
      <c r="R134" s="13"/>
      <c r="S134" s="13"/>
    </row>
  </sheetData>
  <sheetProtection algorithmName="SHA-512" hashValue="NKOEVMYzdTVc7F6NZXVZhfs2Q1ExrDYvCtedNso8GhRTt0SlAEiFlxQT8zUI+0XD1Z6HOn192ldShIaBJ0QZmg==" saltValue="AfRaJl713V+y2SlwXpTbTw==" spinCount="100000" sheet="1" objects="1" scenarios="1" selectLockedCells="1"/>
  <mergeCells count="41">
    <mergeCell ref="C102:E103"/>
    <mergeCell ref="D20:E20"/>
    <mergeCell ref="C50:E50"/>
    <mergeCell ref="C34:E34"/>
    <mergeCell ref="C52:E52"/>
    <mergeCell ref="D77:E77"/>
    <mergeCell ref="D78:E78"/>
    <mergeCell ref="D79:E79"/>
    <mergeCell ref="C76:E76"/>
    <mergeCell ref="C42:E42"/>
    <mergeCell ref="C46:E46"/>
    <mergeCell ref="C48:E48"/>
    <mergeCell ref="D26:E26"/>
    <mergeCell ref="D27:F27"/>
    <mergeCell ref="D31:E31"/>
    <mergeCell ref="C60:E60"/>
    <mergeCell ref="B4:I4"/>
    <mergeCell ref="B1:I1"/>
    <mergeCell ref="B2:I2"/>
    <mergeCell ref="C47:E47"/>
    <mergeCell ref="C99:E100"/>
    <mergeCell ref="F9:G9"/>
    <mergeCell ref="F10:G10"/>
    <mergeCell ref="F11:G11"/>
    <mergeCell ref="F12:G12"/>
    <mergeCell ref="F13:G13"/>
    <mergeCell ref="C80:E80"/>
    <mergeCell ref="D21:E21"/>
    <mergeCell ref="D22:E22"/>
    <mergeCell ref="D23:E23"/>
    <mergeCell ref="D24:E24"/>
    <mergeCell ref="D25:E25"/>
    <mergeCell ref="C75:E75"/>
    <mergeCell ref="C61:E61"/>
    <mergeCell ref="C62:E62"/>
    <mergeCell ref="C65:E65"/>
    <mergeCell ref="C39:E39"/>
    <mergeCell ref="C63:E63"/>
    <mergeCell ref="C64:E64"/>
    <mergeCell ref="C67:E67"/>
    <mergeCell ref="C69:E69"/>
  </mergeCells>
  <dataValidations count="1">
    <dataValidation type="whole" allowBlank="1" showInputMessage="1" showErrorMessage="1" sqref="D10:D13" xr:uid="{C19CFBD0-0C75-4791-933B-1B2416497C04}">
      <formula1>0</formula1>
      <formula2>200</formula2>
    </dataValidation>
  </dataValidations>
  <pageMargins left="0.7" right="0.7" top="0.75" bottom="0.75" header="0.3" footer="0.3"/>
  <pageSetup paperSize="17" scale="89" orientation="portrait" r:id="rId1"/>
  <ignoredErrors>
    <ignoredError sqref="F7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A88E-C6A1-48DA-8632-D084CEDB8509}">
  <sheetPr codeName="Sheet2"/>
  <dimension ref="B2:E60"/>
  <sheetViews>
    <sheetView showGridLines="0" workbookViewId="0">
      <selection activeCell="B2" sqref="B2:C2"/>
    </sheetView>
  </sheetViews>
  <sheetFormatPr defaultColWidth="18.28515625" defaultRowHeight="15.75" x14ac:dyDescent="0.25"/>
  <cols>
    <col min="1" max="1" width="7.5703125" style="1" customWidth="1"/>
    <col min="2" max="2" width="7.140625" style="1" customWidth="1"/>
    <col min="3" max="3" width="101.140625" style="1" customWidth="1"/>
    <col min="4" max="16384" width="18.28515625" style="1"/>
  </cols>
  <sheetData>
    <row r="2" spans="2:5" ht="23.25" x14ac:dyDescent="0.35">
      <c r="B2" s="106" t="s">
        <v>61</v>
      </c>
      <c r="C2" s="106"/>
    </row>
    <row r="3" spans="2:5" ht="29.1" customHeight="1" x14ac:dyDescent="0.25"/>
    <row r="4" spans="2:5" x14ac:dyDescent="0.25">
      <c r="B4" s="5" t="s">
        <v>53</v>
      </c>
      <c r="C4" s="2"/>
      <c r="D4" s="2"/>
    </row>
    <row r="5" spans="2:5" ht="50.1" customHeight="1" x14ac:dyDescent="0.25">
      <c r="C5" s="7" t="s">
        <v>57</v>
      </c>
      <c r="D5" s="2"/>
    </row>
    <row r="6" spans="2:5" x14ac:dyDescent="0.25">
      <c r="B6" s="2"/>
      <c r="C6" s="2"/>
      <c r="D6" s="2"/>
    </row>
    <row r="7" spans="2:5" x14ac:dyDescent="0.25">
      <c r="B7" s="5" t="s">
        <v>16</v>
      </c>
      <c r="C7" s="2"/>
      <c r="D7" s="2"/>
    </row>
    <row r="8" spans="2:5" ht="50.1" customHeight="1" x14ac:dyDescent="0.25">
      <c r="C8" s="7" t="s">
        <v>58</v>
      </c>
      <c r="D8" s="2"/>
    </row>
    <row r="9" spans="2:5" x14ac:dyDescent="0.25">
      <c r="C9" s="2"/>
      <c r="D9" s="2"/>
      <c r="E9" s="4"/>
    </row>
    <row r="10" spans="2:5" x14ac:dyDescent="0.25">
      <c r="B10" s="105" t="s">
        <v>54</v>
      </c>
      <c r="C10" s="105"/>
      <c r="D10" s="105"/>
      <c r="E10" s="3"/>
    </row>
    <row r="11" spans="2:5" ht="50.1" customHeight="1" x14ac:dyDescent="0.25">
      <c r="C11" s="8" t="s">
        <v>59</v>
      </c>
      <c r="D11" s="2"/>
    </row>
    <row r="12" spans="2:5" x14ac:dyDescent="0.25">
      <c r="B12" s="2"/>
      <c r="C12" s="2"/>
      <c r="D12" s="2"/>
    </row>
    <row r="13" spans="2:5" x14ac:dyDescent="0.25">
      <c r="B13" s="5" t="s">
        <v>9</v>
      </c>
      <c r="C13" s="2"/>
      <c r="D13" s="2"/>
    </row>
    <row r="14" spans="2:5" ht="50.1" customHeight="1" x14ac:dyDescent="0.25">
      <c r="C14" s="8" t="s">
        <v>60</v>
      </c>
      <c r="D14" s="2"/>
    </row>
    <row r="15" spans="2:5" x14ac:dyDescent="0.25">
      <c r="B15" s="2"/>
      <c r="C15" s="2"/>
      <c r="D15" s="2"/>
    </row>
    <row r="16" spans="2:5" x14ac:dyDescent="0.25">
      <c r="B16" s="5" t="s">
        <v>26</v>
      </c>
      <c r="C16" s="2"/>
      <c r="D16" s="2"/>
    </row>
    <row r="17" spans="2:5" ht="50.1" customHeight="1" x14ac:dyDescent="0.25">
      <c r="C17" s="8" t="s">
        <v>62</v>
      </c>
      <c r="D17" s="2"/>
    </row>
    <row r="18" spans="2:5" x14ac:dyDescent="0.25">
      <c r="B18" s="2"/>
      <c r="C18" s="2"/>
      <c r="D18" s="2"/>
    </row>
    <row r="19" spans="2:5" x14ac:dyDescent="0.25">
      <c r="B19" s="5" t="s">
        <v>17</v>
      </c>
      <c r="C19" s="2"/>
      <c r="D19" s="2"/>
    </row>
    <row r="20" spans="2:5" ht="50.1" customHeight="1" x14ac:dyDescent="0.25">
      <c r="C20" s="9" t="s">
        <v>63</v>
      </c>
      <c r="D20" s="2"/>
    </row>
    <row r="21" spans="2:5" x14ac:dyDescent="0.25">
      <c r="B21" s="2"/>
      <c r="C21" s="2"/>
      <c r="D21" s="2"/>
      <c r="E21" s="4"/>
    </row>
    <row r="22" spans="2:5" x14ac:dyDescent="0.25">
      <c r="B22" s="5" t="s">
        <v>27</v>
      </c>
      <c r="C22" s="2"/>
      <c r="D22" s="2"/>
      <c r="E22" s="4"/>
    </row>
    <row r="23" spans="2:5" ht="50.1" customHeight="1" x14ac:dyDescent="0.25">
      <c r="C23" s="8" t="s">
        <v>64</v>
      </c>
      <c r="D23" s="2"/>
      <c r="E23" s="4"/>
    </row>
    <row r="24" spans="2:5" x14ac:dyDescent="0.25">
      <c r="B24" s="2"/>
      <c r="C24" s="2"/>
      <c r="D24" s="2"/>
      <c r="E24" s="4"/>
    </row>
    <row r="25" spans="2:5" x14ac:dyDescent="0.25">
      <c r="B25" s="5" t="s">
        <v>22</v>
      </c>
      <c r="C25" s="2"/>
      <c r="D25" s="2"/>
      <c r="E25" s="4"/>
    </row>
    <row r="26" spans="2:5" ht="50.1" customHeight="1" x14ac:dyDescent="0.25">
      <c r="C26" s="8" t="s">
        <v>65</v>
      </c>
      <c r="D26" s="2"/>
      <c r="E26" s="4"/>
    </row>
    <row r="27" spans="2:5" x14ac:dyDescent="0.25">
      <c r="B27" s="2"/>
      <c r="C27" s="2"/>
      <c r="D27" s="2"/>
      <c r="E27" s="4"/>
    </row>
    <row r="28" spans="2:5" x14ac:dyDescent="0.25">
      <c r="B28" s="5" t="s">
        <v>10</v>
      </c>
      <c r="C28" s="2"/>
      <c r="D28" s="2"/>
      <c r="E28" s="4"/>
    </row>
    <row r="29" spans="2:5" ht="50.1" customHeight="1" x14ac:dyDescent="0.25">
      <c r="C29" s="8" t="s">
        <v>66</v>
      </c>
      <c r="D29" s="2"/>
      <c r="E29" s="4"/>
    </row>
    <row r="30" spans="2:5" x14ac:dyDescent="0.25">
      <c r="B30" s="2"/>
      <c r="C30" s="2"/>
      <c r="D30" s="2"/>
      <c r="E30" s="4"/>
    </row>
    <row r="31" spans="2:5" x14ac:dyDescent="0.25">
      <c r="B31" s="5" t="s">
        <v>18</v>
      </c>
      <c r="C31" s="2"/>
      <c r="D31" s="2"/>
      <c r="E31" s="4"/>
    </row>
    <row r="32" spans="2:5" ht="50.1" customHeight="1" x14ac:dyDescent="0.25">
      <c r="C32" s="6" t="s">
        <v>56</v>
      </c>
      <c r="E32" s="4"/>
    </row>
    <row r="33" spans="5:5" x14ac:dyDescent="0.25">
      <c r="E33" s="4"/>
    </row>
    <row r="34" spans="5:5" x14ac:dyDescent="0.25">
      <c r="E34" s="4"/>
    </row>
    <row r="35" spans="5:5" x14ac:dyDescent="0.25">
      <c r="E35" s="4"/>
    </row>
    <row r="36" spans="5:5" x14ac:dyDescent="0.25">
      <c r="E36" s="4"/>
    </row>
    <row r="37" spans="5:5" x14ac:dyDescent="0.25">
      <c r="E37" s="4"/>
    </row>
    <row r="38" spans="5:5" x14ac:dyDescent="0.25">
      <c r="E38" s="4"/>
    </row>
    <row r="39" spans="5:5" x14ac:dyDescent="0.25">
      <c r="E39" s="4"/>
    </row>
    <row r="40" spans="5:5" x14ac:dyDescent="0.25">
      <c r="E40" s="4"/>
    </row>
    <row r="41" spans="5:5" x14ac:dyDescent="0.25">
      <c r="E41" s="4"/>
    </row>
    <row r="42" spans="5:5" x14ac:dyDescent="0.25">
      <c r="E42" s="4"/>
    </row>
    <row r="43" spans="5:5" x14ac:dyDescent="0.25">
      <c r="E43" s="4"/>
    </row>
    <row r="44" spans="5:5" x14ac:dyDescent="0.25">
      <c r="E44" s="4"/>
    </row>
    <row r="45" spans="5:5" x14ac:dyDescent="0.25">
      <c r="E45" s="4"/>
    </row>
    <row r="46" spans="5:5" x14ac:dyDescent="0.25">
      <c r="E46" s="4"/>
    </row>
    <row r="47" spans="5:5" x14ac:dyDescent="0.25">
      <c r="E47" s="4"/>
    </row>
    <row r="48" spans="5:5" x14ac:dyDescent="0.25">
      <c r="E48" s="4"/>
    </row>
    <row r="49" spans="5:5" x14ac:dyDescent="0.25">
      <c r="E49" s="4"/>
    </row>
    <row r="50" spans="5:5" x14ac:dyDescent="0.25">
      <c r="E50" s="4"/>
    </row>
    <row r="51" spans="5:5" x14ac:dyDescent="0.25">
      <c r="E51" s="4"/>
    </row>
    <row r="52" spans="5:5" x14ac:dyDescent="0.25">
      <c r="E52" s="4"/>
    </row>
    <row r="53" spans="5:5" x14ac:dyDescent="0.25">
      <c r="E53" s="4"/>
    </row>
    <row r="54" spans="5:5" x14ac:dyDescent="0.25">
      <c r="E54" s="4"/>
    </row>
    <row r="55" spans="5:5" x14ac:dyDescent="0.25">
      <c r="E55" s="4"/>
    </row>
    <row r="56" spans="5:5" x14ac:dyDescent="0.25">
      <c r="E56" s="4"/>
    </row>
    <row r="57" spans="5:5" x14ac:dyDescent="0.25">
      <c r="E57" s="4"/>
    </row>
    <row r="60" spans="5:5" ht="141.75" x14ac:dyDescent="0.25">
      <c r="E60" s="4" t="s">
        <v>55</v>
      </c>
    </row>
  </sheetData>
  <sheetProtection algorithmName="SHA-512" hashValue="bESXmRryEDUqQCKBnsssBybed9HtkinLxXvlAbUtwtsaFE7uNxovxJ0UU/kesZZamcc/Ck74ddfaq22TPlonNw==" saltValue="MXUCUEM2yVy4QQtUnhxqWw==" spinCount="100000" sheet="1" objects="1" scenarios="1" selectLockedCells="1" selectUnlockedCells="1"/>
  <mergeCells count="2">
    <mergeCell ref="B10:D10"/>
    <mergeCell ref="B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Facility Proforma</vt:lpstr>
      <vt:lpstr>Property Expenses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Sholdice, Trevor P.</dc:creator>
  <cp:lastModifiedBy>Sholdice, Trevor P.</cp:lastModifiedBy>
  <cp:lastPrinted>2024-02-13T20:49:58Z</cp:lastPrinted>
  <dcterms:created xsi:type="dcterms:W3CDTF">2024-01-19T22:46:35Z</dcterms:created>
  <dcterms:modified xsi:type="dcterms:W3CDTF">2025-09-16T16:04:17Z</dcterms:modified>
</cp:coreProperties>
</file>